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ysair201\Desktop\"/>
    </mc:Choice>
  </mc:AlternateContent>
  <xr:revisionPtr revIDLastSave="0" documentId="8_{DF3A1E2B-6186-4D3B-8904-85B9A02AFB76}" xr6:coauthVersionLast="47" xr6:coauthVersionMax="47" xr10:uidLastSave="{00000000-0000-0000-0000-000000000000}"/>
  <workbookProtection workbookAlgorithmName="SHA-512" workbookHashValue="tivWPS2v2Wa3hMPWgkdWcCFDdC/yjBwY3XpyKXXejV4PExtafcUDNYJCKI/LXssc/SuhkNFgPll9+ec7tOInlA==" workbookSaltValue="Nu+n0FvyxGbwFf0G9QIJoQ==" workbookSpinCount="100000" lockStructure="1"/>
  <bookViews>
    <workbookView xWindow="-120" yWindow="-120" windowWidth="20730" windowHeight="11040" xr2:uid="{C2FB952C-FC4A-418E-806B-CE0F48D10954}"/>
  </bookViews>
  <sheets>
    <sheet name="表紙（A4）" sheetId="10" r:id="rId1"/>
    <sheet name="【標準版】レバーレート算出計算書（A4-3枚）" sheetId="11" r:id="rId2"/>
  </sheets>
  <definedNames>
    <definedName name="_xlnm.Print_Area" localSheetId="0">'表紙（A4）'!$A$1:$J$46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1" l="1"/>
  <c r="F57" i="11"/>
  <c r="E87" i="11" s="1"/>
  <c r="I58" i="11"/>
  <c r="H58" i="11"/>
  <c r="G58" i="11"/>
  <c r="G57" i="11"/>
  <c r="H57" i="11"/>
  <c r="I57" i="11"/>
  <c r="E95" i="11"/>
  <c r="E99" i="11" s="1"/>
  <c r="E101" i="11" s="1"/>
  <c r="H105" i="11" s="1"/>
  <c r="H158" i="11"/>
  <c r="F32" i="11"/>
  <c r="F27" i="11"/>
  <c r="F18" i="11"/>
  <c r="F58" i="11" s="1"/>
  <c r="F14" i="11"/>
  <c r="E89" i="11" l="1"/>
  <c r="E105" i="11" s="1"/>
  <c r="I59" i="11"/>
  <c r="H59" i="11"/>
  <c r="G59" i="11"/>
  <c r="G71" i="11"/>
  <c r="J58" i="11"/>
  <c r="F22" i="11"/>
  <c r="F33" i="11" s="1"/>
  <c r="F59" i="11"/>
  <c r="G137" i="11"/>
  <c r="K137" i="11"/>
  <c r="J57" i="11"/>
  <c r="G118" i="11"/>
  <c r="E107" i="11" l="1"/>
  <c r="J59" i="11"/>
  <c r="F60" i="11" s="1"/>
  <c r="F61" i="11" s="1"/>
  <c r="F62" i="11" s="1"/>
  <c r="H60" i="11" l="1"/>
  <c r="H61" i="11" s="1"/>
  <c r="H62" i="11" s="1"/>
  <c r="I60" i="11"/>
  <c r="I61" i="11" s="1"/>
  <c r="I62" i="11" s="1"/>
  <c r="G77" i="11"/>
  <c r="J118" i="11" s="1"/>
  <c r="D118" i="11" s="1"/>
  <c r="J127" i="11" s="1"/>
  <c r="G60" i="11"/>
  <c r="G61" i="11" s="1"/>
  <c r="G62" i="11" s="1"/>
  <c r="J71" i="11"/>
  <c r="D71" i="11" s="1"/>
  <c r="J62" i="11" l="1"/>
  <c r="J61" i="11"/>
  <c r="J60" i="11"/>
  <c r="G127" i="11"/>
  <c r="D127" i="11" s="1"/>
  <c r="F158" i="11" s="1"/>
  <c r="B158" i="11" s="1"/>
  <c r="I137" i="11"/>
  <c r="D137" i="11" s="1"/>
  <c r="D144" i="11" s="1"/>
</calcChain>
</file>

<file path=xl/sharedStrings.xml><?xml version="1.0" encoding="utf-8"?>
<sst xmlns="http://schemas.openxmlformats.org/spreadsheetml/2006/main" count="168" uniqueCount="131">
  <si>
    <t>前期</t>
    <rPh sb="0" eb="2">
      <t>ゼンキ</t>
    </rPh>
    <phoneticPr fontId="1"/>
  </si>
  <si>
    <t>科目</t>
    <rPh sb="0" eb="2">
      <t>カモク</t>
    </rPh>
    <phoneticPr fontId="1"/>
  </si>
  <si>
    <t>計</t>
    <rPh sb="0" eb="1">
      <t>ケイ</t>
    </rPh>
    <phoneticPr fontId="1"/>
  </si>
  <si>
    <t>合計</t>
    <rPh sb="0" eb="2">
      <t>ゴウケイ</t>
    </rPh>
    <phoneticPr fontId="1"/>
  </si>
  <si>
    <t>別</t>
    <rPh sb="0" eb="1">
      <t>ベツ</t>
    </rPh>
    <phoneticPr fontId="1"/>
  </si>
  <si>
    <t>整備技術料売上</t>
    <rPh sb="0" eb="2">
      <t>セイビ</t>
    </rPh>
    <rPh sb="2" eb="5">
      <t>ギジュツリョウ</t>
    </rPh>
    <rPh sb="5" eb="7">
      <t>ウリアゲ</t>
    </rPh>
    <phoneticPr fontId="1"/>
  </si>
  <si>
    <t>部品・材料売上</t>
    <rPh sb="0" eb="2">
      <t>ブヒン</t>
    </rPh>
    <rPh sb="3" eb="5">
      <t>ザイリョウ</t>
    </rPh>
    <rPh sb="5" eb="7">
      <t>ウリアゲ</t>
    </rPh>
    <phoneticPr fontId="1"/>
  </si>
  <si>
    <t>外注売上</t>
    <rPh sb="0" eb="2">
      <t>ガイチュウ</t>
    </rPh>
    <rPh sb="2" eb="4">
      <t>ウリアゲ</t>
    </rPh>
    <phoneticPr fontId="1"/>
  </si>
  <si>
    <t>兼業部門売上</t>
    <rPh sb="0" eb="2">
      <t>ケンギョウ</t>
    </rPh>
    <rPh sb="2" eb="4">
      <t>ブモン</t>
    </rPh>
    <rPh sb="4" eb="6">
      <t>ウリアゲ</t>
    </rPh>
    <phoneticPr fontId="1"/>
  </si>
  <si>
    <t>整備要員人件費</t>
    <rPh sb="0" eb="2">
      <t>セイビ</t>
    </rPh>
    <rPh sb="2" eb="4">
      <t>ヨウイン</t>
    </rPh>
    <rPh sb="4" eb="7">
      <t>ジンケンヒ</t>
    </rPh>
    <phoneticPr fontId="1"/>
  </si>
  <si>
    <t>工場費</t>
    <rPh sb="0" eb="2">
      <t>コウジョウ</t>
    </rPh>
    <rPh sb="2" eb="3">
      <t>ヒ</t>
    </rPh>
    <phoneticPr fontId="1"/>
  </si>
  <si>
    <t>売上総利益</t>
    <rPh sb="0" eb="2">
      <t>ウリアゲ</t>
    </rPh>
    <rPh sb="2" eb="5">
      <t>ソウリエキ</t>
    </rPh>
    <phoneticPr fontId="1"/>
  </si>
  <si>
    <t>役員報酬手当</t>
    <rPh sb="0" eb="2">
      <t>ヤクイン</t>
    </rPh>
    <rPh sb="2" eb="4">
      <t>ホウシュウ</t>
    </rPh>
    <rPh sb="4" eb="6">
      <t>テアテ</t>
    </rPh>
    <phoneticPr fontId="1"/>
  </si>
  <si>
    <t>その他管理費</t>
    <rPh sb="2" eb="3">
      <t>タ</t>
    </rPh>
    <rPh sb="3" eb="6">
      <t>カンリヒ</t>
    </rPh>
    <phoneticPr fontId="1"/>
  </si>
  <si>
    <t>営業利益</t>
    <rPh sb="0" eb="2">
      <t>エイギョウ</t>
    </rPh>
    <rPh sb="2" eb="4">
      <t>リエキ</t>
    </rPh>
    <phoneticPr fontId="1"/>
  </si>
  <si>
    <t>一般管理費</t>
    <rPh sb="0" eb="2">
      <t>イッパン</t>
    </rPh>
    <rPh sb="2" eb="5">
      <t>カンリヒ</t>
    </rPh>
    <phoneticPr fontId="1"/>
  </si>
  <si>
    <t>売上高</t>
    <rPh sb="0" eb="2">
      <t>ウリアゲ</t>
    </rPh>
    <rPh sb="2" eb="3">
      <t>ダカ</t>
    </rPh>
    <phoneticPr fontId="1"/>
  </si>
  <si>
    <t>１）　決算書／損益計算書の作成</t>
    <rPh sb="3" eb="6">
      <t>ケッサンショ</t>
    </rPh>
    <rPh sb="7" eb="9">
      <t>ソンエキ</t>
    </rPh>
    <rPh sb="9" eb="12">
      <t>ケイサンショ</t>
    </rPh>
    <rPh sb="13" eb="15">
      <t>サクセイ</t>
    </rPh>
    <phoneticPr fontId="1"/>
  </si>
  <si>
    <t>［損益計算書］</t>
    <rPh sb="1" eb="3">
      <t>ソンエキ</t>
    </rPh>
    <rPh sb="3" eb="6">
      <t>ケイサンショ</t>
    </rPh>
    <phoneticPr fontId="1"/>
  </si>
  <si>
    <t>２）　売上科目別簡易損益計算書の作成</t>
    <rPh sb="3" eb="5">
      <t>ウリアゲ</t>
    </rPh>
    <rPh sb="5" eb="7">
      <t>カモク</t>
    </rPh>
    <rPh sb="7" eb="8">
      <t>ベツ</t>
    </rPh>
    <rPh sb="8" eb="10">
      <t>カンイ</t>
    </rPh>
    <rPh sb="10" eb="12">
      <t>ソンエキ</t>
    </rPh>
    <rPh sb="12" eb="15">
      <t>ケイサンショ</t>
    </rPh>
    <rPh sb="16" eb="18">
      <t>サクセイ</t>
    </rPh>
    <phoneticPr fontId="1"/>
  </si>
  <si>
    <t>　前期損益計算書を次のように売上科目別に分類し、一般管理費を各科目の売上総利益の構成比（粗利比率）で各科目に案分します。結果は次のとおりです。</t>
    <rPh sb="1" eb="3">
      <t>ゼンキ</t>
    </rPh>
    <rPh sb="3" eb="5">
      <t>ソンエキ</t>
    </rPh>
    <rPh sb="5" eb="8">
      <t>ケイサンショ</t>
    </rPh>
    <rPh sb="9" eb="10">
      <t>ツギ</t>
    </rPh>
    <rPh sb="14" eb="16">
      <t>ウリアゲ</t>
    </rPh>
    <rPh sb="16" eb="18">
      <t>カモク</t>
    </rPh>
    <rPh sb="18" eb="19">
      <t>ベツ</t>
    </rPh>
    <rPh sb="20" eb="22">
      <t>ブンルイ</t>
    </rPh>
    <rPh sb="24" eb="26">
      <t>イッパン</t>
    </rPh>
    <rPh sb="26" eb="29">
      <t>カンリヒ</t>
    </rPh>
    <rPh sb="30" eb="33">
      <t>カクカモク</t>
    </rPh>
    <rPh sb="34" eb="36">
      <t>ウリアゲ</t>
    </rPh>
    <rPh sb="36" eb="39">
      <t>ソウリエキ</t>
    </rPh>
    <rPh sb="40" eb="43">
      <t>コウセイヒ</t>
    </rPh>
    <rPh sb="44" eb="46">
      <t>アラリ</t>
    </rPh>
    <rPh sb="46" eb="48">
      <t>ヒリツ</t>
    </rPh>
    <rPh sb="50" eb="53">
      <t>カクカモク</t>
    </rPh>
    <rPh sb="54" eb="56">
      <t>アンブン</t>
    </rPh>
    <rPh sb="60" eb="62">
      <t>ケッカ</t>
    </rPh>
    <rPh sb="63" eb="64">
      <t>ツギ</t>
    </rPh>
    <phoneticPr fontId="1"/>
  </si>
  <si>
    <t>（単位：千円又は％）</t>
    <rPh sb="1" eb="3">
      <t>タンイ</t>
    </rPh>
    <rPh sb="4" eb="6">
      <t>センエン</t>
    </rPh>
    <rPh sb="6" eb="7">
      <t>マタ</t>
    </rPh>
    <phoneticPr fontId="1"/>
  </si>
  <si>
    <t>整備技術料</t>
    <rPh sb="0" eb="2">
      <t>セイビ</t>
    </rPh>
    <rPh sb="2" eb="5">
      <t>ギジュツリョウ</t>
    </rPh>
    <phoneticPr fontId="1"/>
  </si>
  <si>
    <t>部品材料</t>
    <rPh sb="0" eb="2">
      <t>ブヒン</t>
    </rPh>
    <rPh sb="2" eb="4">
      <t>ザイリョウ</t>
    </rPh>
    <phoneticPr fontId="1"/>
  </si>
  <si>
    <t>外注</t>
    <rPh sb="0" eb="2">
      <t>ガイチュウ</t>
    </rPh>
    <phoneticPr fontId="1"/>
  </si>
  <si>
    <t>兼業部門</t>
    <rPh sb="0" eb="2">
      <t>ケンギョウ</t>
    </rPh>
    <rPh sb="2" eb="4">
      <t>ブモン</t>
    </rPh>
    <phoneticPr fontId="1"/>
  </si>
  <si>
    <t>売上原価</t>
    <rPh sb="0" eb="2">
      <t>ウリアゲ</t>
    </rPh>
    <rPh sb="2" eb="4">
      <t>ゲンカ</t>
    </rPh>
    <phoneticPr fontId="1"/>
  </si>
  <si>
    <t>３）　前期整備技術料総原価の算出</t>
    <rPh sb="3" eb="5">
      <t>ゼンキ</t>
    </rPh>
    <rPh sb="5" eb="7">
      <t>セイビ</t>
    </rPh>
    <rPh sb="7" eb="10">
      <t>ギジュツリョウ</t>
    </rPh>
    <rPh sb="10" eb="11">
      <t>ソウ</t>
    </rPh>
    <rPh sb="11" eb="13">
      <t>ゲンカ</t>
    </rPh>
    <rPh sb="14" eb="16">
      <t>サンシュツ</t>
    </rPh>
    <phoneticPr fontId="1"/>
  </si>
  <si>
    <t>前期整備総原価の算出は、次のとおりです。</t>
    <rPh sb="0" eb="2">
      <t>ゼンキ</t>
    </rPh>
    <rPh sb="2" eb="4">
      <t>セイビ</t>
    </rPh>
    <rPh sb="4" eb="5">
      <t>ソウ</t>
    </rPh>
    <rPh sb="5" eb="7">
      <t>ゲンカ</t>
    </rPh>
    <rPh sb="8" eb="10">
      <t>サンシュツ</t>
    </rPh>
    <rPh sb="12" eb="13">
      <t>ツギ</t>
    </rPh>
    <phoneticPr fontId="1"/>
  </si>
  <si>
    <t>＝</t>
  </si>
  <si>
    <t>＝</t>
    <phoneticPr fontId="1"/>
  </si>
  <si>
    <t>＋</t>
    <phoneticPr fontId="1"/>
  </si>
  <si>
    <t>＜参考＞</t>
    <rPh sb="1" eb="3">
      <t>サンコウ</t>
    </rPh>
    <phoneticPr fontId="1"/>
  </si>
  <si>
    <t>４）　前期平均レバーレートの算出</t>
    <rPh sb="3" eb="5">
      <t>ゼンキ</t>
    </rPh>
    <rPh sb="5" eb="7">
      <t>ヘイキン</t>
    </rPh>
    <rPh sb="14" eb="16">
      <t>サンシュツ</t>
    </rPh>
    <phoneticPr fontId="1"/>
  </si>
  <si>
    <t>　前期平均レバーレートの算出ができない場合、次のように計算する方法もあります。</t>
    <rPh sb="1" eb="3">
      <t>ゼンキ</t>
    </rPh>
    <rPh sb="3" eb="5">
      <t>ヘイキン</t>
    </rPh>
    <rPh sb="12" eb="14">
      <t>サンシュツ</t>
    </rPh>
    <rPh sb="19" eb="21">
      <t>バアイ</t>
    </rPh>
    <rPh sb="22" eb="23">
      <t>ツギ</t>
    </rPh>
    <rPh sb="27" eb="29">
      <t>ケイサン</t>
    </rPh>
    <rPh sb="31" eb="33">
      <t>ホウホウ</t>
    </rPh>
    <phoneticPr fontId="1"/>
  </si>
  <si>
    <t>【1】</t>
    <phoneticPr fontId="1"/>
  </si>
  <si>
    <t>÷</t>
    <phoneticPr fontId="1"/>
  </si>
  <si>
    <t>【2】</t>
    <phoneticPr fontId="1"/>
  </si>
  <si>
    <t>【3】</t>
    <phoneticPr fontId="1"/>
  </si>
  <si>
    <t>×</t>
    <phoneticPr fontId="1"/>
  </si>
  <si>
    <t>【4】</t>
    <phoneticPr fontId="1"/>
  </si>
  <si>
    <t>前期整備技術料　　　　　　　総原価（千円）</t>
    <rPh sb="0" eb="2">
      <t>ゼンキ</t>
    </rPh>
    <rPh sb="2" eb="4">
      <t>セイビ</t>
    </rPh>
    <rPh sb="4" eb="7">
      <t>ギジュツリョウ</t>
    </rPh>
    <rPh sb="14" eb="15">
      <t>ソウ</t>
    </rPh>
    <rPh sb="15" eb="17">
      <t>ゲンカ</t>
    </rPh>
    <rPh sb="18" eb="20">
      <t>センエン</t>
    </rPh>
    <phoneticPr fontId="1"/>
  </si>
  <si>
    <t>前期整備技術料　　　　　　　　売上原価（千円）</t>
    <rPh sb="0" eb="2">
      <t>ゼンキ</t>
    </rPh>
    <rPh sb="2" eb="4">
      <t>セイビ</t>
    </rPh>
    <rPh sb="4" eb="7">
      <t>ギジュツリョウ</t>
    </rPh>
    <rPh sb="15" eb="17">
      <t>ウリアゲ</t>
    </rPh>
    <rPh sb="17" eb="19">
      <t>ゲンカ</t>
    </rPh>
    <rPh sb="20" eb="22">
      <t>センエン</t>
    </rPh>
    <phoneticPr fontId="1"/>
  </si>
  <si>
    <t>整備技術料負担の　　　　　　　　　　　　　　　前期一般管理費（千円）</t>
    <rPh sb="0" eb="2">
      <t>セイビ</t>
    </rPh>
    <rPh sb="2" eb="5">
      <t>ギジュツリョウ</t>
    </rPh>
    <rPh sb="5" eb="7">
      <t>フタン</t>
    </rPh>
    <rPh sb="23" eb="25">
      <t>ゼンキ</t>
    </rPh>
    <rPh sb="25" eb="27">
      <t>イッパン</t>
    </rPh>
    <rPh sb="27" eb="30">
      <t>カンリヒ</t>
    </rPh>
    <rPh sb="31" eb="33">
      <t>センエン</t>
    </rPh>
    <phoneticPr fontId="1"/>
  </si>
  <si>
    <t>５）　前期理論稼働時間の算出</t>
    <rPh sb="3" eb="5">
      <t>ゼンキ</t>
    </rPh>
    <rPh sb="5" eb="7">
      <t>リロン</t>
    </rPh>
    <rPh sb="7" eb="9">
      <t>カドウ</t>
    </rPh>
    <rPh sb="9" eb="11">
      <t>ジカン</t>
    </rPh>
    <rPh sb="12" eb="14">
      <t>サンシュツ</t>
    </rPh>
    <phoneticPr fontId="1"/>
  </si>
  <si>
    <t>前期理論稼働時間の算出は、次のとおりです。</t>
    <rPh sb="0" eb="2">
      <t>ゼンキ</t>
    </rPh>
    <rPh sb="2" eb="4">
      <t>リロン</t>
    </rPh>
    <rPh sb="4" eb="6">
      <t>カドウ</t>
    </rPh>
    <rPh sb="6" eb="8">
      <t>ジカン</t>
    </rPh>
    <rPh sb="9" eb="11">
      <t>サンシュツ</t>
    </rPh>
    <rPh sb="13" eb="14">
      <t>ツギ</t>
    </rPh>
    <phoneticPr fontId="1"/>
  </si>
  <si>
    <t>前期整備技術料　　　　　　　　売上高（千円）</t>
    <rPh sb="0" eb="2">
      <t>ゼンキ</t>
    </rPh>
    <rPh sb="2" eb="4">
      <t>セイビ</t>
    </rPh>
    <rPh sb="4" eb="7">
      <t>ギジュツリョウ</t>
    </rPh>
    <rPh sb="15" eb="17">
      <t>ウリアゲ</t>
    </rPh>
    <rPh sb="17" eb="18">
      <t>ダカ</t>
    </rPh>
    <rPh sb="19" eb="21">
      <t>センエン</t>
    </rPh>
    <phoneticPr fontId="1"/>
  </si>
  <si>
    <t>（h）</t>
    <phoneticPr fontId="1"/>
  </si>
  <si>
    <t>前期理論　　　　　　　　　　　　　　　　稼働時間（h）</t>
    <rPh sb="0" eb="2">
      <t>ゼンキ</t>
    </rPh>
    <rPh sb="2" eb="4">
      <t>リロン</t>
    </rPh>
    <rPh sb="20" eb="22">
      <t>カドウ</t>
    </rPh>
    <rPh sb="22" eb="24">
      <t>ジカン</t>
    </rPh>
    <phoneticPr fontId="1"/>
  </si>
  <si>
    <t>６）　前期レバーレート原価の算出</t>
    <rPh sb="3" eb="5">
      <t>ゼンキ</t>
    </rPh>
    <rPh sb="11" eb="13">
      <t>ゲンカ</t>
    </rPh>
    <rPh sb="14" eb="16">
      <t>サンシュツ</t>
    </rPh>
    <phoneticPr fontId="1"/>
  </si>
  <si>
    <t>前期レバーレート原価の算出は、次のとおりです。</t>
    <rPh sb="0" eb="2">
      <t>ゼンキ</t>
    </rPh>
    <rPh sb="8" eb="10">
      <t>ゲンカ</t>
    </rPh>
    <rPh sb="11" eb="13">
      <t>サンシュツ</t>
    </rPh>
    <rPh sb="15" eb="16">
      <t>ツギ</t>
    </rPh>
    <phoneticPr fontId="1"/>
  </si>
  <si>
    <t>前期整備技術料　　　　　　　　総原価（千円）</t>
    <rPh sb="0" eb="2">
      <t>ゼンキ</t>
    </rPh>
    <rPh sb="2" eb="4">
      <t>セイビ</t>
    </rPh>
    <rPh sb="4" eb="7">
      <t>ギジュツリョウ</t>
    </rPh>
    <rPh sb="15" eb="16">
      <t>ソウ</t>
    </rPh>
    <rPh sb="16" eb="18">
      <t>ゲンカ</t>
    </rPh>
    <rPh sb="19" eb="21">
      <t>センエン</t>
    </rPh>
    <phoneticPr fontId="1"/>
  </si>
  <si>
    <t>前期理論稼働時間（h）</t>
    <rPh sb="0" eb="2">
      <t>ゼンキ</t>
    </rPh>
    <rPh sb="2" eb="4">
      <t>リロン</t>
    </rPh>
    <rPh sb="4" eb="6">
      <t>カドウ</t>
    </rPh>
    <rPh sb="6" eb="8">
      <t>ジカン</t>
    </rPh>
    <phoneticPr fontId="1"/>
  </si>
  <si>
    <t>整備要員1人当たりの整備技術料売上高（千円）＝整備技術料売上高÷整備要員数</t>
    <rPh sb="0" eb="2">
      <t>セイビ</t>
    </rPh>
    <rPh sb="2" eb="4">
      <t>ヨウイン</t>
    </rPh>
    <rPh sb="6" eb="7">
      <t>ア</t>
    </rPh>
    <rPh sb="10" eb="12">
      <t>セイビ</t>
    </rPh>
    <rPh sb="12" eb="15">
      <t>ギジュツリョウ</t>
    </rPh>
    <rPh sb="15" eb="17">
      <t>ウリアゲ</t>
    </rPh>
    <rPh sb="17" eb="18">
      <t>ダカ</t>
    </rPh>
    <rPh sb="19" eb="21">
      <t>センエン</t>
    </rPh>
    <rPh sb="23" eb="25">
      <t>セイビ</t>
    </rPh>
    <rPh sb="25" eb="28">
      <t>ギジュツリョウ</t>
    </rPh>
    <rPh sb="28" eb="30">
      <t>ウリアゲ</t>
    </rPh>
    <rPh sb="30" eb="31">
      <t>ダカ</t>
    </rPh>
    <rPh sb="32" eb="34">
      <t>セイビ</t>
    </rPh>
    <rPh sb="34" eb="36">
      <t>ヨウイン</t>
    </rPh>
    <rPh sb="36" eb="37">
      <t>スウ</t>
    </rPh>
    <phoneticPr fontId="1"/>
  </si>
  <si>
    <t>７）　前期実績利益率の算出</t>
    <rPh sb="3" eb="5">
      <t>ゼンキ</t>
    </rPh>
    <rPh sb="5" eb="7">
      <t>ジッセキ</t>
    </rPh>
    <rPh sb="7" eb="9">
      <t>リエキ</t>
    </rPh>
    <rPh sb="9" eb="10">
      <t>リツ</t>
    </rPh>
    <rPh sb="11" eb="13">
      <t>サンシュツ</t>
    </rPh>
    <phoneticPr fontId="1"/>
  </si>
  <si>
    <t>前期実績利益率の算出は、次のとおりです。</t>
    <rPh sb="0" eb="2">
      <t>ゼンキ</t>
    </rPh>
    <rPh sb="2" eb="4">
      <t>ジッセキ</t>
    </rPh>
    <rPh sb="4" eb="6">
      <t>リエキ</t>
    </rPh>
    <rPh sb="6" eb="7">
      <t>リツ</t>
    </rPh>
    <rPh sb="8" eb="10">
      <t>サンシュツ</t>
    </rPh>
    <rPh sb="12" eb="13">
      <t>ツギ</t>
    </rPh>
    <phoneticPr fontId="1"/>
  </si>
  <si>
    <t>≒</t>
    <phoneticPr fontId="1"/>
  </si>
  <si>
    <t>前期実績利益率</t>
    <rPh sb="0" eb="2">
      <t>ゼンキ</t>
    </rPh>
    <rPh sb="2" eb="4">
      <t>ジッセキ</t>
    </rPh>
    <rPh sb="4" eb="6">
      <t>リエキ</t>
    </rPh>
    <rPh sb="6" eb="7">
      <t>リツ</t>
    </rPh>
    <phoneticPr fontId="1"/>
  </si>
  <si>
    <t>－</t>
    <phoneticPr fontId="1"/>
  </si>
  <si>
    <t>前期整備技術料売上高（千円）</t>
    <rPh sb="0" eb="2">
      <t>ゼンキ</t>
    </rPh>
    <rPh sb="2" eb="4">
      <t>セイビ</t>
    </rPh>
    <rPh sb="4" eb="7">
      <t>ギジュツリョウ</t>
    </rPh>
    <rPh sb="7" eb="9">
      <t>ウリアゲ</t>
    </rPh>
    <rPh sb="9" eb="10">
      <t>ダカ</t>
    </rPh>
    <rPh sb="11" eb="13">
      <t>センエン</t>
    </rPh>
    <phoneticPr fontId="1"/>
  </si>
  <si>
    <t>前期整備技術料総原価（千円）</t>
    <rPh sb="0" eb="2">
      <t>ゼンキ</t>
    </rPh>
    <rPh sb="2" eb="4">
      <t>セイビ</t>
    </rPh>
    <rPh sb="4" eb="7">
      <t>ギジュツリョウ</t>
    </rPh>
    <rPh sb="7" eb="8">
      <t>ソウ</t>
    </rPh>
    <rPh sb="8" eb="10">
      <t>ゲンカ</t>
    </rPh>
    <rPh sb="11" eb="13">
      <t>センエン</t>
    </rPh>
    <phoneticPr fontId="1"/>
  </si>
  <si>
    <t>より判断して、今期の</t>
    <rPh sb="2" eb="4">
      <t>ハンダン</t>
    </rPh>
    <rPh sb="7" eb="9">
      <t>コンキ</t>
    </rPh>
    <phoneticPr fontId="1"/>
  </si>
  <si>
    <t>目標利益率</t>
    <rPh sb="0" eb="2">
      <t>モクヒョウ</t>
    </rPh>
    <rPh sb="2" eb="4">
      <t>リエキ</t>
    </rPh>
    <rPh sb="4" eb="5">
      <t>リツ</t>
    </rPh>
    <phoneticPr fontId="1"/>
  </si>
  <si>
    <t>を</t>
    <phoneticPr fontId="1"/>
  </si>
  <si>
    <t>当社は</t>
    <rPh sb="0" eb="2">
      <t>トウシャ</t>
    </rPh>
    <phoneticPr fontId="1"/>
  </si>
  <si>
    <t>とします。</t>
    <phoneticPr fontId="1"/>
  </si>
  <si>
    <t>当社の決算</t>
    <rPh sb="0" eb="2">
      <t>トウシャ</t>
    </rPh>
    <rPh sb="3" eb="5">
      <t>ケッサン</t>
    </rPh>
    <phoneticPr fontId="1"/>
  </si>
  <si>
    <t>売　上　高</t>
    <rPh sb="0" eb="1">
      <t>バイ</t>
    </rPh>
    <rPh sb="2" eb="3">
      <t>ウエ</t>
    </rPh>
    <rPh sb="4" eb="5">
      <t>ダカ</t>
    </rPh>
    <phoneticPr fontId="1"/>
  </si>
  <si>
    <r>
      <t>当社の前期決算に基づく平均レバーレートは、次のとおりでした。</t>
    </r>
    <r>
      <rPr>
        <sz val="9"/>
        <color indexed="8"/>
        <rFont val="ＭＳ Ｐゴシック"/>
        <family val="3"/>
        <charset val="128"/>
      </rPr>
      <t>（下記＜参考＞の方法により算出した。）</t>
    </r>
    <rPh sb="0" eb="2">
      <t>トウシャ</t>
    </rPh>
    <rPh sb="3" eb="5">
      <t>ゼンキ</t>
    </rPh>
    <rPh sb="5" eb="7">
      <t>ケッサン</t>
    </rPh>
    <rPh sb="8" eb="9">
      <t>モト</t>
    </rPh>
    <rPh sb="11" eb="13">
      <t>ヘイキン</t>
    </rPh>
    <rPh sb="21" eb="22">
      <t>ツギ</t>
    </rPh>
    <rPh sb="31" eb="33">
      <t>カキ</t>
    </rPh>
    <rPh sb="34" eb="36">
      <t>サンコウ</t>
    </rPh>
    <rPh sb="38" eb="40">
      <t>ホウホウ</t>
    </rPh>
    <rPh sb="43" eb="45">
      <t>サンシュツ</t>
    </rPh>
    <phoneticPr fontId="1"/>
  </si>
  <si>
    <t>注）</t>
    <rPh sb="0" eb="1">
      <t>チュウ</t>
    </rPh>
    <phoneticPr fontId="1"/>
  </si>
  <si>
    <t>８）　今期目標（設定）利益率の決定</t>
    <rPh sb="3" eb="5">
      <t>コンキ</t>
    </rPh>
    <rPh sb="5" eb="7">
      <t>モクヒョウ</t>
    </rPh>
    <rPh sb="8" eb="10">
      <t>セッテイ</t>
    </rPh>
    <rPh sb="11" eb="13">
      <t>リエキ</t>
    </rPh>
    <rPh sb="13" eb="14">
      <t>リツ</t>
    </rPh>
    <rPh sb="15" eb="17">
      <t>ケッテイ</t>
    </rPh>
    <phoneticPr fontId="1"/>
  </si>
  <si>
    <r>
      <t>当社の目標利益率は、次のとおりとします。</t>
    </r>
    <r>
      <rPr>
        <b/>
        <sz val="11"/>
        <color indexed="10"/>
        <rFont val="ＭＳ Ｐゴシック"/>
        <family val="3"/>
        <charset val="128"/>
      </rPr>
      <t>（※この設定は各社にて決定するものです。）</t>
    </r>
    <rPh sb="0" eb="2">
      <t>トウシャ</t>
    </rPh>
    <rPh sb="3" eb="5">
      <t>モクヒョウ</t>
    </rPh>
    <rPh sb="5" eb="7">
      <t>リエキ</t>
    </rPh>
    <rPh sb="7" eb="8">
      <t>リツ</t>
    </rPh>
    <rPh sb="10" eb="11">
      <t>ツギ</t>
    </rPh>
    <rPh sb="24" eb="26">
      <t>セッテイ</t>
    </rPh>
    <rPh sb="27" eb="29">
      <t>カクシャ</t>
    </rPh>
    <rPh sb="31" eb="33">
      <t>ケッテイ</t>
    </rPh>
    <phoneticPr fontId="1"/>
  </si>
  <si>
    <r>
      <t>今期目標（売上計上段階の）レバーレートの算出は、次のとおりです。　　　　　　　　　　　　　　　　　　　　　　　　　　　　　　　　　　　　　　　　　　　　　　　　　　　</t>
    </r>
    <r>
      <rPr>
        <b/>
        <sz val="11"/>
        <color indexed="10"/>
        <rFont val="ＭＳ Ｐゴシック"/>
        <family val="3"/>
        <charset val="128"/>
      </rPr>
      <t>（※この設定は各社にて決定するものです。）</t>
    </r>
    <rPh sb="0" eb="2">
      <t>コンキ</t>
    </rPh>
    <rPh sb="2" eb="4">
      <t>モクヒョウ</t>
    </rPh>
    <rPh sb="5" eb="7">
      <t>ウリアゲ</t>
    </rPh>
    <rPh sb="7" eb="9">
      <t>ケイジョウ</t>
    </rPh>
    <rPh sb="9" eb="11">
      <t>ダンカイ</t>
    </rPh>
    <rPh sb="20" eb="22">
      <t>サンシュツ</t>
    </rPh>
    <rPh sb="24" eb="25">
      <t>ツギ</t>
    </rPh>
    <phoneticPr fontId="1"/>
  </si>
  <si>
    <t>①</t>
    <phoneticPr fontId="1"/>
  </si>
  <si>
    <t>②</t>
    <phoneticPr fontId="1"/>
  </si>
  <si>
    <t>手順１、決算書の準備</t>
    <rPh sb="0" eb="2">
      <t>テジュン</t>
    </rPh>
    <rPh sb="4" eb="7">
      <t>ケッサンショ</t>
    </rPh>
    <rPh sb="8" eb="10">
      <t>ジュンビ</t>
    </rPh>
    <phoneticPr fontId="1"/>
  </si>
  <si>
    <t>＜本ソフトの操作手順＞</t>
    <rPh sb="1" eb="2">
      <t>ホン</t>
    </rPh>
    <rPh sb="6" eb="8">
      <t>ソウサ</t>
    </rPh>
    <rPh sb="8" eb="10">
      <t>テジュン</t>
    </rPh>
    <rPh sb="9" eb="10">
      <t>ニュウシュ</t>
    </rPh>
    <phoneticPr fontId="1"/>
  </si>
  <si>
    <t>手順２、損益計算書の作成（入力）</t>
    <rPh sb="0" eb="2">
      <t>テジュン</t>
    </rPh>
    <rPh sb="4" eb="6">
      <t>ソンエキ</t>
    </rPh>
    <rPh sb="6" eb="9">
      <t>ケイサンショ</t>
    </rPh>
    <rPh sb="10" eb="12">
      <t>サクセイ</t>
    </rPh>
    <rPh sb="13" eb="15">
      <t>ニュウリョク</t>
    </rPh>
    <phoneticPr fontId="1"/>
  </si>
  <si>
    <t>手順３、今期目標レバーレート算出に必要なデータの入力</t>
    <rPh sb="0" eb="2">
      <t>テジュン</t>
    </rPh>
    <rPh sb="4" eb="6">
      <t>コンキ</t>
    </rPh>
    <rPh sb="6" eb="8">
      <t>モクヒョウ</t>
    </rPh>
    <rPh sb="14" eb="16">
      <t>サンシュツ</t>
    </rPh>
    <rPh sb="17" eb="19">
      <t>ヒツヨウ</t>
    </rPh>
    <rPh sb="24" eb="26">
      <t>ニュウリョク</t>
    </rPh>
    <phoneticPr fontId="1"/>
  </si>
  <si>
    <t>従業員数（人）</t>
    <rPh sb="0" eb="3">
      <t>ジュウギョウイン</t>
    </rPh>
    <rPh sb="3" eb="4">
      <t>スウ</t>
    </rPh>
    <rPh sb="5" eb="6">
      <t>ニン</t>
    </rPh>
    <phoneticPr fontId="1"/>
  </si>
  <si>
    <t>整備要員数（人）</t>
    <rPh sb="0" eb="2">
      <t>セイビ</t>
    </rPh>
    <rPh sb="2" eb="4">
      <t>ヨウイン</t>
    </rPh>
    <rPh sb="4" eb="5">
      <t>スウ</t>
    </rPh>
    <rPh sb="6" eb="7">
      <t>ニン</t>
    </rPh>
    <phoneticPr fontId="1"/>
  </si>
  <si>
    <t>　但し、本ソフトの損益計算書はレバーレート算出等を出来る限り正確なものとするため、売上や原価については整備部門とその他兼業部門に細分化しておりますので、入力に当っては損益計算書に加え「販売費及び一般管理費内訳書」や「製造原価報告書」等も加味した上で仕分けして下さい。</t>
    <rPh sb="1" eb="2">
      <t>タダ</t>
    </rPh>
    <rPh sb="4" eb="5">
      <t>ホン</t>
    </rPh>
    <rPh sb="9" eb="11">
      <t>ソンエキ</t>
    </rPh>
    <rPh sb="11" eb="14">
      <t>ケイサンショ</t>
    </rPh>
    <rPh sb="21" eb="23">
      <t>サンシュツ</t>
    </rPh>
    <rPh sb="23" eb="24">
      <t>トウ</t>
    </rPh>
    <rPh sb="25" eb="27">
      <t>デキ</t>
    </rPh>
    <rPh sb="28" eb="29">
      <t>カギ</t>
    </rPh>
    <rPh sb="30" eb="32">
      <t>セイカク</t>
    </rPh>
    <rPh sb="41" eb="43">
      <t>ウリアゲ</t>
    </rPh>
    <rPh sb="44" eb="46">
      <t>ゲンカ</t>
    </rPh>
    <rPh sb="51" eb="53">
      <t>セイビ</t>
    </rPh>
    <rPh sb="53" eb="55">
      <t>ブモン</t>
    </rPh>
    <rPh sb="58" eb="59">
      <t>タ</t>
    </rPh>
    <rPh sb="59" eb="61">
      <t>ケンギョウ</t>
    </rPh>
    <rPh sb="61" eb="63">
      <t>ブモン</t>
    </rPh>
    <rPh sb="64" eb="67">
      <t>サイブンカ</t>
    </rPh>
    <rPh sb="76" eb="78">
      <t>ニュウリョク</t>
    </rPh>
    <rPh sb="79" eb="80">
      <t>アタ</t>
    </rPh>
    <rPh sb="83" eb="85">
      <t>ソンエキ</t>
    </rPh>
    <rPh sb="85" eb="88">
      <t>ケイサンショ</t>
    </rPh>
    <rPh sb="89" eb="90">
      <t>クワ</t>
    </rPh>
    <rPh sb="92" eb="95">
      <t>ハンバイヒ</t>
    </rPh>
    <rPh sb="95" eb="96">
      <t>オヨ</t>
    </rPh>
    <rPh sb="97" eb="99">
      <t>イッパン</t>
    </rPh>
    <rPh sb="99" eb="102">
      <t>カンリヒ</t>
    </rPh>
    <rPh sb="102" eb="105">
      <t>ウチワケショ</t>
    </rPh>
    <rPh sb="108" eb="110">
      <t>セイゾウ</t>
    </rPh>
    <rPh sb="110" eb="112">
      <t>ゲンカ</t>
    </rPh>
    <rPh sb="112" eb="115">
      <t>ホウコクショ</t>
    </rPh>
    <rPh sb="116" eb="117">
      <t>トウ</t>
    </rPh>
    <rPh sb="118" eb="120">
      <t>カミ</t>
    </rPh>
    <rPh sb="122" eb="123">
      <t>ウエ</t>
    </rPh>
    <rPh sb="124" eb="126">
      <t>シワ</t>
    </rPh>
    <rPh sb="129" eb="130">
      <t>クダ</t>
    </rPh>
    <phoneticPr fontId="1"/>
  </si>
  <si>
    <t>一般社団法人日本自動車整備振興会連合会</t>
    <rPh sb="0" eb="2">
      <t>イッパン</t>
    </rPh>
    <rPh sb="2" eb="4">
      <t>シャダン</t>
    </rPh>
    <rPh sb="4" eb="6">
      <t>ホウジン</t>
    </rPh>
    <rPh sb="6" eb="19">
      <t>ニツ</t>
    </rPh>
    <phoneticPr fontId="1"/>
  </si>
  <si>
    <t>前期決算書から次のような損益計算書を作成します。</t>
    <rPh sb="0" eb="2">
      <t>ゼンキ</t>
    </rPh>
    <rPh sb="2" eb="4">
      <t>ケッサン</t>
    </rPh>
    <rPh sb="4" eb="5">
      <t>ショ</t>
    </rPh>
    <rPh sb="7" eb="8">
      <t>ツギ</t>
    </rPh>
    <rPh sb="12" eb="14">
      <t>ソンエキ</t>
    </rPh>
    <rPh sb="14" eb="17">
      <t>ケイサンショ</t>
    </rPh>
    <rPh sb="18" eb="20">
      <t>サクセイ</t>
    </rPh>
    <phoneticPr fontId="1"/>
  </si>
  <si>
    <t>※　下表「当社の決算」の空欄に自社のデータを入力して下さい。</t>
    <phoneticPr fontId="1"/>
  </si>
  <si>
    <t>（単位：千円）</t>
    <phoneticPr fontId="1"/>
  </si>
  <si>
    <t>整備技術料売上原価</t>
    <rPh sb="0" eb="2">
      <t>セイビ</t>
    </rPh>
    <rPh sb="2" eb="4">
      <t>ギジュツ</t>
    </rPh>
    <rPh sb="4" eb="5">
      <t>リョウ</t>
    </rPh>
    <rPh sb="5" eb="7">
      <t>ウリアゲ</t>
    </rPh>
    <rPh sb="7" eb="9">
      <t>ゲンカ</t>
    </rPh>
    <phoneticPr fontId="1"/>
  </si>
  <si>
    <t>減価償却費（工場関係分）</t>
    <rPh sb="0" eb="2">
      <t>ゲンカ</t>
    </rPh>
    <rPh sb="2" eb="4">
      <t>ショウキャク</t>
    </rPh>
    <rPh sb="4" eb="5">
      <t>ヒ</t>
    </rPh>
    <rPh sb="6" eb="8">
      <t>コウジョウ</t>
    </rPh>
    <rPh sb="8" eb="10">
      <t>カンケイ</t>
    </rPh>
    <rPh sb="10" eb="11">
      <t>ブン</t>
    </rPh>
    <phoneticPr fontId="1"/>
  </si>
  <si>
    <t>外注原価</t>
    <rPh sb="0" eb="2">
      <t>ガイチュウ</t>
    </rPh>
    <rPh sb="2" eb="4">
      <t>ゲンカ</t>
    </rPh>
    <phoneticPr fontId="1"/>
  </si>
  <si>
    <t>部品・材料原価</t>
    <rPh sb="0" eb="2">
      <t>ブヒン</t>
    </rPh>
    <rPh sb="3" eb="5">
      <t>ザイリョウ</t>
    </rPh>
    <rPh sb="5" eb="7">
      <t>ゲンカ</t>
    </rPh>
    <phoneticPr fontId="1"/>
  </si>
  <si>
    <t>兼業部門原価</t>
    <rPh sb="0" eb="2">
      <t>ケンギョウ</t>
    </rPh>
    <rPh sb="2" eb="4">
      <t>ブモン</t>
    </rPh>
    <rPh sb="4" eb="6">
      <t>ゲンカ</t>
    </rPh>
    <phoneticPr fontId="1"/>
  </si>
  <si>
    <t>売上総原価</t>
    <rPh sb="0" eb="2">
      <t>ウリアゲ</t>
    </rPh>
    <rPh sb="2" eb="3">
      <t>ソウ</t>
    </rPh>
    <rPh sb="3" eb="5">
      <t>ゲンカ</t>
    </rPh>
    <phoneticPr fontId="1"/>
  </si>
  <si>
    <t>間接人員給与手当</t>
    <rPh sb="0" eb="2">
      <t>カンセツ</t>
    </rPh>
    <rPh sb="2" eb="4">
      <t>ジンイン</t>
    </rPh>
    <rPh sb="4" eb="6">
      <t>キュウヨ</t>
    </rPh>
    <rPh sb="6" eb="8">
      <t>テアテ</t>
    </rPh>
    <phoneticPr fontId="1"/>
  </si>
  <si>
    <t>減価償却費（工場以外の分）</t>
    <rPh sb="0" eb="2">
      <t>ゲンカ</t>
    </rPh>
    <rPh sb="2" eb="4">
      <t>ショウキャク</t>
    </rPh>
    <rPh sb="4" eb="5">
      <t>ヒ</t>
    </rPh>
    <rPh sb="6" eb="8">
      <t>コウジョウ</t>
    </rPh>
    <rPh sb="8" eb="10">
      <t>イガイ</t>
    </rPh>
    <rPh sb="11" eb="12">
      <t>ブン</t>
    </rPh>
    <phoneticPr fontId="1"/>
  </si>
  <si>
    <t>一般管理費</t>
    <phoneticPr fontId="1"/>
  </si>
  <si>
    <t>売上総利益</t>
    <rPh sb="0" eb="2">
      <t>ウリアゲ</t>
    </rPh>
    <rPh sb="2" eb="5">
      <t>ソウリエキ</t>
    </rPh>
    <phoneticPr fontId="1"/>
  </si>
  <si>
    <t>整備技術料売上利益</t>
    <rPh sb="0" eb="2">
      <t>セイビ</t>
    </rPh>
    <rPh sb="2" eb="4">
      <t>ギジュツ</t>
    </rPh>
    <rPh sb="4" eb="5">
      <t>リョウ</t>
    </rPh>
    <rPh sb="5" eb="7">
      <t>ウリアゲ</t>
    </rPh>
    <rPh sb="7" eb="9">
      <t>リエキ</t>
    </rPh>
    <phoneticPr fontId="1"/>
  </si>
  <si>
    <t>部品・材料売上利益</t>
    <rPh sb="0" eb="2">
      <t>ブヒン</t>
    </rPh>
    <rPh sb="3" eb="5">
      <t>ザイリョウ</t>
    </rPh>
    <rPh sb="5" eb="7">
      <t>ウリアゲ</t>
    </rPh>
    <rPh sb="7" eb="9">
      <t>リエキ</t>
    </rPh>
    <phoneticPr fontId="1"/>
  </si>
  <si>
    <t>外注売上利益</t>
    <rPh sb="0" eb="2">
      <t>ガイチュウ</t>
    </rPh>
    <rPh sb="2" eb="4">
      <t>ウリアゲ</t>
    </rPh>
    <rPh sb="4" eb="6">
      <t>リエキ</t>
    </rPh>
    <phoneticPr fontId="1"/>
  </si>
  <si>
    <t>兼業部門売上利益</t>
    <rPh sb="0" eb="2">
      <t>ケンギョウ</t>
    </rPh>
    <rPh sb="2" eb="4">
      <t>ブモン</t>
    </rPh>
    <rPh sb="4" eb="6">
      <t>ウリアゲ</t>
    </rPh>
    <rPh sb="6" eb="8">
      <t>リエキ</t>
    </rPh>
    <phoneticPr fontId="1"/>
  </si>
  <si>
    <t>　※印（赤太文字）の指示に従い、自社の前期分のデーターを空欄に入力して下さい。</t>
    <rPh sb="2" eb="3">
      <t>シルシ</t>
    </rPh>
    <rPh sb="4" eb="5">
      <t>アカ</t>
    </rPh>
    <rPh sb="5" eb="6">
      <t>フト</t>
    </rPh>
    <rPh sb="6" eb="8">
      <t>モジ</t>
    </rPh>
    <rPh sb="10" eb="12">
      <t>シジ</t>
    </rPh>
    <rPh sb="13" eb="14">
      <t>シタガ</t>
    </rPh>
    <rPh sb="16" eb="18">
      <t>ジシャ</t>
    </rPh>
    <rPh sb="19" eb="21">
      <t>ゼンキ</t>
    </rPh>
    <rPh sb="21" eb="22">
      <t>ブン</t>
    </rPh>
    <rPh sb="28" eb="30">
      <t>クウラン</t>
    </rPh>
    <rPh sb="31" eb="33">
      <t>ニュウリョク</t>
    </rPh>
    <rPh sb="35" eb="36">
      <t>クダ</t>
    </rPh>
    <phoneticPr fontId="1"/>
  </si>
  <si>
    <t>※消費者物価上昇率については日整連ニュース掲載（例年３月号掲載）の消費者物価指数・変化率の政府見通し上昇率をご確認の上ご記入下さい。</t>
    <phoneticPr fontId="1"/>
  </si>
  <si>
    <t>前期平均　　　　　　　　　　レバーレート（円）</t>
    <rPh sb="0" eb="2">
      <t>ゼンキ</t>
    </rPh>
    <rPh sb="2" eb="4">
      <t>ヘイキン</t>
    </rPh>
    <rPh sb="21" eb="22">
      <t>エン</t>
    </rPh>
    <phoneticPr fontId="1"/>
  </si>
  <si>
    <t>前期レバーレート　　　　原価（円）</t>
    <rPh sb="0" eb="2">
      <t>ゼンキ</t>
    </rPh>
    <rPh sb="12" eb="14">
      <t>ゲンカ</t>
    </rPh>
    <rPh sb="15" eb="16">
      <t>エン</t>
    </rPh>
    <phoneticPr fontId="1"/>
  </si>
  <si>
    <t>今期目標レバーレート（円）</t>
    <rPh sb="0" eb="2">
      <t>コンキ</t>
    </rPh>
    <rPh sb="2" eb="4">
      <t>モクヒョウ</t>
    </rPh>
    <rPh sb="11" eb="12">
      <t>エン</t>
    </rPh>
    <phoneticPr fontId="1"/>
  </si>
  <si>
    <t>印内は自社の設定数値に変更・入力下さい。その後は自動計算につき出力のみでOKです。</t>
    <phoneticPr fontId="1"/>
  </si>
  <si>
    <t>前期平均レバーレート（円）＝整備要員１人当たりの整備技術料売上高÷稼働時間</t>
    <rPh sb="0" eb="2">
      <t>ゼンキ</t>
    </rPh>
    <rPh sb="2" eb="4">
      <t>ヘイキン</t>
    </rPh>
    <rPh sb="11" eb="12">
      <t>エン</t>
    </rPh>
    <rPh sb="14" eb="16">
      <t>セイビ</t>
    </rPh>
    <rPh sb="16" eb="18">
      <t>ヨウイン</t>
    </rPh>
    <rPh sb="18" eb="20">
      <t>ヒトリ</t>
    </rPh>
    <rPh sb="20" eb="21">
      <t>ア</t>
    </rPh>
    <rPh sb="24" eb="26">
      <t>セイビ</t>
    </rPh>
    <rPh sb="26" eb="29">
      <t>ギジュツリョウ</t>
    </rPh>
    <rPh sb="29" eb="31">
      <t>ウリアゲ</t>
    </rPh>
    <rPh sb="31" eb="32">
      <t>ダカ</t>
    </rPh>
    <rPh sb="33" eb="35">
      <t>カドウ</t>
    </rPh>
    <rPh sb="35" eb="37">
      <t>ジカン</t>
    </rPh>
    <phoneticPr fontId="1"/>
  </si>
  <si>
    <t>同上構成比（％）</t>
    <rPh sb="0" eb="2">
      <t>ドウジョウ</t>
    </rPh>
    <rPh sb="2" eb="5">
      <t>コウセイヒ</t>
    </rPh>
    <phoneticPr fontId="1"/>
  </si>
  <si>
    <t>≒</t>
  </si>
  <si>
    <t>≒</t>
    <phoneticPr fontId="1"/>
  </si>
  <si>
    <t>　御社の直近（前期）の決算書（損益計算書、販売費及び一般管理費内訳書、製造原価報告書等）を準備して下さい。</t>
    <rPh sb="1" eb="3">
      <t>オンシャ</t>
    </rPh>
    <rPh sb="4" eb="6">
      <t>チョッキン</t>
    </rPh>
    <rPh sb="7" eb="9">
      <t>ゼンキ</t>
    </rPh>
    <rPh sb="11" eb="14">
      <t>ケッサンショ</t>
    </rPh>
    <rPh sb="15" eb="17">
      <t>ソンエキ</t>
    </rPh>
    <rPh sb="17" eb="20">
      <t>ケイサンショ</t>
    </rPh>
    <rPh sb="21" eb="24">
      <t>ハンバイヒ</t>
    </rPh>
    <rPh sb="24" eb="25">
      <t>オヨ</t>
    </rPh>
    <rPh sb="26" eb="28">
      <t>イッパン</t>
    </rPh>
    <rPh sb="28" eb="31">
      <t>カンリヒ</t>
    </rPh>
    <rPh sb="31" eb="34">
      <t>ウチワケショ</t>
    </rPh>
    <rPh sb="35" eb="37">
      <t>セイゾウ</t>
    </rPh>
    <rPh sb="37" eb="39">
      <t>ゲンカ</t>
    </rPh>
    <rPh sb="39" eb="42">
      <t>ホウコクショ</t>
    </rPh>
    <rPh sb="42" eb="43">
      <t>トウ</t>
    </rPh>
    <rPh sb="45" eb="47">
      <t>ジュンビ</t>
    </rPh>
    <rPh sb="49" eb="50">
      <t>クダ</t>
    </rPh>
    <phoneticPr fontId="1"/>
  </si>
  <si>
    <r>
      <t>　この場合の</t>
    </r>
    <r>
      <rPr>
        <b/>
        <u/>
        <sz val="11"/>
        <color indexed="10"/>
        <rFont val="ＭＳ Ｐゴシック"/>
        <family val="3"/>
        <charset val="128"/>
      </rPr>
      <t>実働時間、実働日数、稼働率</t>
    </r>
    <r>
      <rPr>
        <sz val="11"/>
        <color theme="1"/>
        <rFont val="ＭＳ Ｐゴシック"/>
        <family val="3"/>
        <charset val="128"/>
        <scheme val="minor"/>
      </rPr>
      <t>は、仮定の数値ですので、各事業場の実態に合わせて算出して下さい。</t>
    </r>
    <rPh sb="3" eb="5">
      <t>バアイ</t>
    </rPh>
    <rPh sb="6" eb="8">
      <t>ジツドウ</t>
    </rPh>
    <rPh sb="8" eb="10">
      <t>ジカン</t>
    </rPh>
    <rPh sb="11" eb="13">
      <t>ジツドウ</t>
    </rPh>
    <rPh sb="13" eb="15">
      <t>ニッスウ</t>
    </rPh>
    <rPh sb="16" eb="18">
      <t>カドウ</t>
    </rPh>
    <rPh sb="18" eb="19">
      <t>リツ</t>
    </rPh>
    <rPh sb="21" eb="23">
      <t>カテイ</t>
    </rPh>
    <rPh sb="24" eb="26">
      <t>スウチ</t>
    </rPh>
    <rPh sb="31" eb="34">
      <t>カクジギョウ</t>
    </rPh>
    <rPh sb="34" eb="35">
      <t>ジョウ</t>
    </rPh>
    <rPh sb="36" eb="38">
      <t>ジッタイ</t>
    </rPh>
    <rPh sb="39" eb="40">
      <t>ア</t>
    </rPh>
    <rPh sb="43" eb="45">
      <t>サンシュツ</t>
    </rPh>
    <rPh sb="47" eb="48">
      <t>クダ</t>
    </rPh>
    <phoneticPr fontId="1"/>
  </si>
  <si>
    <r>
      <t>稼働時間＝実働時間×</t>
    </r>
    <r>
      <rPr>
        <b/>
        <u/>
        <sz val="11"/>
        <color indexed="10"/>
        <rFont val="ＭＳ Ｐゴシック"/>
        <family val="3"/>
        <charset val="128"/>
      </rPr>
      <t>稼働率（0.68）</t>
    </r>
    <rPh sb="0" eb="2">
      <t>カドウ</t>
    </rPh>
    <rPh sb="2" eb="4">
      <t>ジカン</t>
    </rPh>
    <rPh sb="5" eb="7">
      <t>ジツドウ</t>
    </rPh>
    <rPh sb="7" eb="9">
      <t>ジカン</t>
    </rPh>
    <rPh sb="10" eb="12">
      <t>カドウ</t>
    </rPh>
    <rPh sb="12" eb="13">
      <t>リツ</t>
    </rPh>
    <phoneticPr fontId="1"/>
  </si>
  <si>
    <t>①</t>
    <phoneticPr fontId="1"/>
  </si>
  <si>
    <r>
      <t>・ 本ソフトは、</t>
    </r>
    <r>
      <rPr>
        <u/>
        <sz val="12.5"/>
        <color indexed="8"/>
        <rFont val="ＭＳ Ｐゴシック"/>
        <family val="3"/>
        <charset val="128"/>
      </rPr>
      <t>自社の決算書（損益計算書、販売費及び一般管理費内訳書、製造原価報告書等）のデーターを入力すること</t>
    </r>
    <r>
      <rPr>
        <sz val="12.5"/>
        <color indexed="8"/>
        <rFont val="ＭＳ Ｐゴシック"/>
        <family val="3"/>
        <charset val="128"/>
      </rPr>
      <t>で、経営の健全化には欠かせない、自社の決算に基づく前期平均レバーレート及び今期目標レバーレートも自動的に算出することができます。　　　　　　　　　　　　　　　　　　　　　　　　　　　　　　　　　　　　　　　　　　　　　　　　　　　　　　　　　　　　　・ 但し、レバーレート算出に必要となる稼働時間率（0.68）や一般管理費負担率等の設定条件については、業界の標準的な数値を採用しました。</t>
    </r>
    <rPh sb="2" eb="3">
      <t>ホン</t>
    </rPh>
    <rPh sb="8" eb="10">
      <t>ジシャ</t>
    </rPh>
    <rPh sb="11" eb="14">
      <t>ケッサンショ</t>
    </rPh>
    <rPh sb="15" eb="17">
      <t>ソンエキ</t>
    </rPh>
    <rPh sb="17" eb="20">
      <t>ケイサンショ</t>
    </rPh>
    <rPh sb="21" eb="24">
      <t>ハンバイヒ</t>
    </rPh>
    <rPh sb="24" eb="25">
      <t>オヨ</t>
    </rPh>
    <rPh sb="26" eb="28">
      <t>イッパン</t>
    </rPh>
    <rPh sb="28" eb="31">
      <t>カンリヒ</t>
    </rPh>
    <rPh sb="31" eb="33">
      <t>ウチワケ</t>
    </rPh>
    <rPh sb="33" eb="34">
      <t>ショ</t>
    </rPh>
    <rPh sb="35" eb="37">
      <t>セイゾウ</t>
    </rPh>
    <rPh sb="37" eb="39">
      <t>ゲンカ</t>
    </rPh>
    <rPh sb="39" eb="42">
      <t>ホウコクショ</t>
    </rPh>
    <rPh sb="42" eb="43">
      <t>トウ</t>
    </rPh>
    <rPh sb="50" eb="52">
      <t>ニュウリョク</t>
    </rPh>
    <rPh sb="58" eb="60">
      <t>ケイエイ</t>
    </rPh>
    <rPh sb="61" eb="64">
      <t>ケンゼンカ</t>
    </rPh>
    <rPh sb="66" eb="67">
      <t>カ</t>
    </rPh>
    <rPh sb="72" eb="74">
      <t>ジシャ</t>
    </rPh>
    <rPh sb="75" eb="77">
      <t>ケッサン</t>
    </rPh>
    <rPh sb="78" eb="79">
      <t>モト</t>
    </rPh>
    <rPh sb="81" eb="83">
      <t>ゼンキ</t>
    </rPh>
    <rPh sb="83" eb="85">
      <t>ヘイキン</t>
    </rPh>
    <rPh sb="91" eb="92">
      <t>オヨ</t>
    </rPh>
    <rPh sb="93" eb="95">
      <t>コンキ</t>
    </rPh>
    <rPh sb="95" eb="97">
      <t>モクヒョウ</t>
    </rPh>
    <rPh sb="104" eb="107">
      <t>ジドウテキ</t>
    </rPh>
    <rPh sb="108" eb="110">
      <t>サンシュツ</t>
    </rPh>
    <rPh sb="183" eb="184">
      <t>タダ</t>
    </rPh>
    <rPh sb="192" eb="194">
      <t>サンシュツ</t>
    </rPh>
    <rPh sb="195" eb="197">
      <t>ヒツヨウ</t>
    </rPh>
    <rPh sb="200" eb="202">
      <t>カドウ</t>
    </rPh>
    <rPh sb="202" eb="204">
      <t>ジカン</t>
    </rPh>
    <rPh sb="204" eb="205">
      <t>リツ</t>
    </rPh>
    <rPh sb="212" eb="214">
      <t>イッパン</t>
    </rPh>
    <rPh sb="214" eb="217">
      <t>カンリヒ</t>
    </rPh>
    <rPh sb="217" eb="219">
      <t>フタン</t>
    </rPh>
    <rPh sb="219" eb="220">
      <t>リツ</t>
    </rPh>
    <rPh sb="220" eb="221">
      <t>トウ</t>
    </rPh>
    <rPh sb="222" eb="224">
      <t>セッテイ</t>
    </rPh>
    <rPh sb="224" eb="226">
      <t>ジョウケン</t>
    </rPh>
    <rPh sb="232" eb="234">
      <t>ギョウカイ</t>
    </rPh>
    <rPh sb="237" eb="238">
      <t>テキ</t>
    </rPh>
    <rPh sb="239" eb="241">
      <t>スウチ</t>
    </rPh>
    <rPh sb="242" eb="244">
      <t>サイヨウ</t>
    </rPh>
    <phoneticPr fontId="1"/>
  </si>
  <si>
    <t>「3）前期平均レバーレート」に前期のレバーレートを入力してください。</t>
    <phoneticPr fontId="1"/>
  </si>
  <si>
    <t>≪レバーレート算出ソフト【標準版】≫</t>
    <rPh sb="7" eb="9">
      <t>サンシュツ</t>
    </rPh>
    <rPh sb="13" eb="15">
      <t>ヒョウジュン</t>
    </rPh>
    <rPh sb="15" eb="16">
      <t>バン</t>
    </rPh>
    <phoneticPr fontId="1"/>
  </si>
  <si>
    <t>　下段にあるワークシートの「【標準版】レバーレート算出計算書」を選択・クリックし入力画面を開く。</t>
    <rPh sb="1" eb="3">
      <t>ゲダン</t>
    </rPh>
    <rPh sb="17" eb="18">
      <t>バン</t>
    </rPh>
    <rPh sb="25" eb="27">
      <t>サンシュツ</t>
    </rPh>
    <rPh sb="27" eb="29">
      <t>ケイサン</t>
    </rPh>
    <rPh sb="29" eb="30">
      <t>ショ</t>
    </rPh>
    <rPh sb="32" eb="34">
      <t>センタク</t>
    </rPh>
    <rPh sb="40" eb="42">
      <t>ニュウリョク</t>
    </rPh>
    <rPh sb="42" eb="44">
      <t>ガメン</t>
    </rPh>
    <rPh sb="45" eb="46">
      <t>ヒラ</t>
    </rPh>
    <phoneticPr fontId="1"/>
  </si>
  <si>
    <t>物価上昇率
（3％想定※）</t>
    <rPh sb="0" eb="5">
      <t>ブッカジョウショウリツ</t>
    </rPh>
    <rPh sb="9" eb="11">
      <t>ソウテイ</t>
    </rPh>
    <phoneticPr fontId="1"/>
  </si>
  <si>
    <t>1-　　　　　　　　　　　目標利益率</t>
    <rPh sb="13" eb="15">
      <t>モクヒョウ</t>
    </rPh>
    <rPh sb="15" eb="17">
      <t>リエキ</t>
    </rPh>
    <rPh sb="17" eb="18">
      <t>リツ</t>
    </rPh>
    <phoneticPr fontId="1"/>
  </si>
  <si>
    <t>前期レバーレート原価（円）</t>
    <rPh sb="0" eb="2">
      <t>ゼンキ</t>
    </rPh>
    <rPh sb="8" eb="10">
      <t>ゲンカ</t>
    </rPh>
    <rPh sb="11" eb="12">
      <t>エン</t>
    </rPh>
    <phoneticPr fontId="1"/>
  </si>
  <si>
    <t>９）　今期目標（設定）レバーレートの決定</t>
    <rPh sb="3" eb="5">
      <t>コンキ</t>
    </rPh>
    <rPh sb="5" eb="7">
      <t>モクヒョウ</t>
    </rPh>
    <rPh sb="8" eb="10">
      <t>セッテイ</t>
    </rPh>
    <rPh sb="18" eb="20">
      <t>ケッテイ</t>
    </rPh>
    <phoneticPr fontId="1"/>
  </si>
  <si>
    <t>×</t>
    <phoneticPr fontId="15"/>
  </si>
  <si>
    <t>整備要員１人当たりの実働時間</t>
    <rPh sb="0" eb="2">
      <t>セイビ</t>
    </rPh>
    <rPh sb="2" eb="4">
      <t>ヨウイン</t>
    </rPh>
    <rPh sb="4" eb="6">
      <t>ヒトリ</t>
    </rPh>
    <rPh sb="6" eb="7">
      <t>ア</t>
    </rPh>
    <rPh sb="10" eb="12">
      <t>ジツドウ</t>
    </rPh>
    <rPh sb="12" eb="14">
      <t>ジカン</t>
    </rPh>
    <phoneticPr fontId="1"/>
  </si>
  <si>
    <t>※「物価上昇率」は政府が発表する消費者物価指数より、3％を想定しておりますが、
　貴社の実情に合わせて設定してください。</t>
    <rPh sb="2" eb="6">
      <t>ブッカジョウショウ</t>
    </rPh>
    <rPh sb="6" eb="7">
      <t>リツ</t>
    </rPh>
    <rPh sb="9" eb="11">
      <t>セイフ</t>
    </rPh>
    <rPh sb="12" eb="14">
      <t>ハッピョウ</t>
    </rPh>
    <rPh sb="16" eb="19">
      <t>ショウヒシャ</t>
    </rPh>
    <rPh sb="19" eb="23">
      <t>ブッカシスウ</t>
    </rPh>
    <rPh sb="29" eb="31">
      <t>ソウテイ</t>
    </rPh>
    <rPh sb="41" eb="43">
      <t>キシャ</t>
    </rPh>
    <rPh sb="44" eb="46">
      <t>ジツジョウ</t>
    </rPh>
    <rPh sb="47" eb="48">
      <t>ア</t>
    </rPh>
    <rPh sb="51" eb="53">
      <t>セッテイ</t>
    </rPh>
    <phoneticPr fontId="15"/>
  </si>
  <si>
    <t>（令和7年３月更新）</t>
    <rPh sb="1" eb="3">
      <t>レイワ</t>
    </rPh>
    <rPh sb="4" eb="5">
      <t>ネン</t>
    </rPh>
    <rPh sb="6" eb="7">
      <t>ガツ</t>
    </rPh>
    <rPh sb="7" eb="9">
      <t>コウシン</t>
    </rPh>
    <phoneticPr fontId="1"/>
  </si>
  <si>
    <t>(Ver.1.2)</t>
    <phoneticPr fontId="1"/>
  </si>
  <si>
    <t>　本ソフトの基本設定値は「今期目標利益率を0.05（5%）」、「物価上昇率を0.03（3%）」としております。</t>
    <rPh sb="1" eb="2">
      <t>ホン</t>
    </rPh>
    <rPh sb="6" eb="8">
      <t>キホン</t>
    </rPh>
    <rPh sb="8" eb="10">
      <t>セッテイ</t>
    </rPh>
    <rPh sb="10" eb="11">
      <t>チ</t>
    </rPh>
    <rPh sb="13" eb="15">
      <t>コンキ</t>
    </rPh>
    <rPh sb="15" eb="17">
      <t>モクヒョウ</t>
    </rPh>
    <rPh sb="17" eb="19">
      <t>リエキ</t>
    </rPh>
    <rPh sb="19" eb="20">
      <t>リツ</t>
    </rPh>
    <rPh sb="32" eb="37">
      <t>ブッカジョウショウリツ</t>
    </rPh>
    <phoneticPr fontId="1"/>
  </si>
  <si>
    <r>
      <t>　「8）今期目標利益率」及び「9）物価上昇率」については、基本設定値が入力されておりますので、手順２の①の計算書の下の赤色破線囲い内の指示に従い、</t>
    </r>
    <r>
      <rPr>
        <u/>
        <sz val="12"/>
        <color indexed="8"/>
        <rFont val="ＭＳ Ｐゴシック"/>
        <family val="3"/>
        <charset val="128"/>
      </rPr>
      <t>必ず自社の判断にて設定変更</t>
    </r>
    <r>
      <rPr>
        <sz val="12"/>
        <color indexed="8"/>
        <rFont val="ＭＳ Ｐゴシック"/>
        <family val="3"/>
        <charset val="128"/>
      </rPr>
      <t>をして下さい。</t>
    </r>
    <rPh sb="17" eb="21">
      <t>ブッカジョウショウ</t>
    </rPh>
    <rPh sb="21" eb="22">
      <t>リツ</t>
    </rPh>
    <rPh sb="33" eb="34">
      <t>チ</t>
    </rPh>
    <rPh sb="35" eb="37">
      <t>ニュウリョク</t>
    </rPh>
    <rPh sb="47" eb="49">
      <t>テジュン</t>
    </rPh>
    <rPh sb="53" eb="56">
      <t>ケイサンショ</t>
    </rPh>
    <rPh sb="60" eb="61">
      <t>イロ</t>
    </rPh>
    <rPh sb="67" eb="69">
      <t>シジ</t>
    </rPh>
    <rPh sb="70" eb="71">
      <t>シタガ</t>
    </rPh>
    <rPh sb="73" eb="74">
      <t>カナラ</t>
    </rPh>
    <rPh sb="75" eb="77">
      <t>ジシャ</t>
    </rPh>
    <rPh sb="78" eb="80">
      <t>ハンダン</t>
    </rPh>
    <rPh sb="82" eb="84">
      <t>セッテイ</t>
    </rPh>
    <rPh sb="84" eb="86">
      <t>ヘンコウ</t>
    </rPh>
    <rPh sb="89" eb="90">
      <t>クダ</t>
    </rPh>
    <phoneticPr fontId="1"/>
  </si>
  <si>
    <r>
      <t>但し、下記の</t>
    </r>
    <r>
      <rPr>
        <b/>
        <u/>
        <sz val="11"/>
        <color indexed="8"/>
        <rFont val="ＭＳ Ｐゴシック"/>
        <family val="3"/>
        <charset val="128"/>
      </rPr>
      <t>８）今期目標（設定）利益率及び９）今期目標（設定）レバーレートの決定の
　　　　印内の各数値</t>
    </r>
    <r>
      <rPr>
        <b/>
        <sz val="11"/>
        <color indexed="8"/>
        <rFont val="ＭＳ Ｐゴシック"/>
        <family val="3"/>
        <charset val="128"/>
      </rPr>
      <t>は、各社において自社の前期実績より判断し、必ず設定入力して下さい。本ソフトの基本設定値は「今期目標利益率を0.05（5%）」、「物価上昇率を0.03（3%）」としております。</t>
    </r>
    <r>
      <rPr>
        <b/>
        <u/>
        <sz val="11"/>
        <color indexed="8"/>
        <rFont val="ＭＳ Ｐゴシック"/>
        <family val="3"/>
        <charset val="128"/>
      </rPr>
      <t>入力しないと今期目標レバーレートが算出されませんのでご注意下さい。</t>
    </r>
    <r>
      <rPr>
        <b/>
        <sz val="11"/>
        <color indexed="8"/>
        <rFont val="ＭＳ Ｐゴシック"/>
        <family val="3"/>
        <charset val="128"/>
      </rPr>
      <t>）</t>
    </r>
    <rPh sb="0" eb="1">
      <t>タダ</t>
    </rPh>
    <rPh sb="8" eb="10">
      <t>コンキ</t>
    </rPh>
    <rPh sb="10" eb="12">
      <t>モクヒョウ</t>
    </rPh>
    <rPh sb="13" eb="15">
      <t>セッテイ</t>
    </rPh>
    <rPh sb="16" eb="18">
      <t>リエキ</t>
    </rPh>
    <rPh sb="18" eb="19">
      <t>リツ</t>
    </rPh>
    <rPh sb="19" eb="20">
      <t>オヨ</t>
    </rPh>
    <rPh sb="23" eb="25">
      <t>コンキ</t>
    </rPh>
    <rPh sb="25" eb="27">
      <t>モクヒョウ</t>
    </rPh>
    <rPh sb="28" eb="30">
      <t>セッテイ</t>
    </rPh>
    <rPh sb="38" eb="40">
      <t>ケッテイ</t>
    </rPh>
    <rPh sb="46" eb="47">
      <t>シルシ</t>
    </rPh>
    <rPh sb="47" eb="48">
      <t>ナイ</t>
    </rPh>
    <rPh sb="49" eb="52">
      <t>カクスウチ</t>
    </rPh>
    <rPh sb="54" eb="56">
      <t>カクシャ</t>
    </rPh>
    <rPh sb="60" eb="62">
      <t>ジシャ</t>
    </rPh>
    <rPh sb="63" eb="65">
      <t>ゼンキ</t>
    </rPh>
    <rPh sb="65" eb="67">
      <t>ジッセキ</t>
    </rPh>
    <rPh sb="69" eb="71">
      <t>ハンダン</t>
    </rPh>
    <rPh sb="73" eb="74">
      <t>カナラ</t>
    </rPh>
    <rPh sb="75" eb="77">
      <t>セッテイ</t>
    </rPh>
    <rPh sb="77" eb="79">
      <t>ニュウリョク</t>
    </rPh>
    <rPh sb="81" eb="82">
      <t>クダ</t>
    </rPh>
    <rPh sb="116" eb="121">
      <t>ブッカジョウショウリツ</t>
    </rPh>
    <rPh sb="139" eb="141">
      <t>ニュウリョク</t>
    </rPh>
    <rPh sb="145" eb="147">
      <t>コンキ</t>
    </rPh>
    <rPh sb="147" eb="149">
      <t>モクヒョウ</t>
    </rPh>
    <rPh sb="156" eb="158">
      <t>サンシュツ</t>
    </rPh>
    <rPh sb="166" eb="169">
      <t>チュウイクダ</t>
    </rPh>
    <phoneticPr fontId="1"/>
  </si>
  <si>
    <r>
      <t>入力例
目標利益率：５％アップしたい場合　⇒　</t>
    </r>
    <r>
      <rPr>
        <b/>
        <u/>
        <sz val="11"/>
        <color theme="1"/>
        <rFont val="ＭＳ Ｐゴシック"/>
        <family val="3"/>
        <charset val="128"/>
        <scheme val="minor"/>
      </rPr>
      <t>５</t>
    </r>
    <r>
      <rPr>
        <b/>
        <sz val="11"/>
        <color theme="1"/>
        <rFont val="ＭＳ Ｐゴシック"/>
        <family val="3"/>
        <charset val="128"/>
        <scheme val="minor"/>
      </rPr>
      <t>　の数値を入力して下さい。
物価上昇率：３％アップしたい場合　⇒　</t>
    </r>
    <r>
      <rPr>
        <b/>
        <u/>
        <sz val="11"/>
        <color theme="1"/>
        <rFont val="ＭＳ Ｐゴシック"/>
        <family val="3"/>
        <charset val="128"/>
        <scheme val="minor"/>
      </rPr>
      <t>１.０３</t>
    </r>
    <r>
      <rPr>
        <b/>
        <sz val="11"/>
        <color theme="1"/>
        <rFont val="ＭＳ Ｐゴシック"/>
        <family val="3"/>
        <charset val="128"/>
        <scheme val="minor"/>
      </rPr>
      <t>　の数値を入力して下さい。</t>
    </r>
    <rPh sb="0" eb="3">
      <t>ニュウリョクレイ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</si>
</sst>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quot;千円&quot;"/>
    <numFmt numFmtId="178" formatCode="#,###&quot;円&quot;"/>
    <numFmt numFmtId="179" formatCode="#,###&quot;時間&quot;"/>
    <numFmt numFmtId="180" formatCode="0.00_);[Red]\(0.00\)"/>
    <numFmt numFmtId="181" formatCode="0&quot;ヵ&quot;&quot;月&quot;"/>
    <numFmt numFmtId="182" formatCode="#&quot;人&quot;"/>
    <numFmt numFmtId="183" formatCode="#&quot;時&quot;&quot;間&quot;"/>
    <numFmt numFmtId="184" formatCode="#.#&quot;日&quot;"/>
    <numFmt numFmtId="185" formatCode="#,###&quot;h&quot;"/>
  </numFmts>
  <fonts count="41" x14ac:knownFonts="1">
    <font>
      <sz val="11"/>
      <color theme="1"/>
      <name val="ＭＳ Ｐゴシック"/>
      <family val="3"/>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u/>
      <sz val="11"/>
      <color indexed="8"/>
      <name val="ＭＳ Ｐゴシック"/>
      <family val="3"/>
      <charset val="128"/>
    </font>
    <font>
      <sz val="12"/>
      <color indexed="8"/>
      <name val="ＭＳ Ｐゴシック"/>
      <family val="3"/>
      <charset val="128"/>
    </font>
    <font>
      <b/>
      <sz val="11"/>
      <color indexed="10"/>
      <name val="ＭＳ Ｐゴシック"/>
      <family val="3"/>
      <charset val="128"/>
    </font>
    <font>
      <u/>
      <sz val="12"/>
      <color indexed="8"/>
      <name val="ＭＳ Ｐゴシック"/>
      <family val="3"/>
      <charset val="128"/>
    </font>
    <font>
      <b/>
      <sz val="28"/>
      <color indexed="8"/>
      <name val="ＭＳ Ｐゴシック"/>
      <family val="3"/>
      <charset val="128"/>
    </font>
    <font>
      <sz val="12.5"/>
      <color indexed="8"/>
      <name val="ＭＳ Ｐゴシック"/>
      <family val="3"/>
      <charset val="128"/>
    </font>
    <font>
      <u/>
      <sz val="12.5"/>
      <color indexed="8"/>
      <name val="ＭＳ Ｐゴシック"/>
      <family val="3"/>
      <charset val="128"/>
    </font>
    <font>
      <b/>
      <sz val="10"/>
      <color indexed="8"/>
      <name val="ＭＳ ゴシック"/>
      <family val="3"/>
      <charset val="128"/>
    </font>
    <font>
      <b/>
      <sz val="14"/>
      <color indexed="8"/>
      <name val="HGPｺﾞｼｯｸM"/>
      <family val="3"/>
      <charset val="128"/>
    </font>
    <font>
      <b/>
      <u/>
      <sz val="11"/>
      <color indexed="10"/>
      <name val="ＭＳ Ｐゴシック"/>
      <family val="3"/>
      <charset val="128"/>
    </font>
    <font>
      <b/>
      <sz val="26"/>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2.5"/>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u/>
      <sz val="11"/>
      <color theme="1"/>
      <name val="ＭＳ Ｐゴシック"/>
      <family val="3"/>
      <charset val="128"/>
      <scheme val="minor"/>
    </font>
    <font>
      <b/>
      <sz val="11"/>
      <name val="ＭＳ Ｐゴシック"/>
      <family val="3"/>
      <charset val="128"/>
      <scheme val="minor"/>
    </font>
    <font>
      <b/>
      <u/>
      <sz val="11"/>
      <color rgb="FFFF0000"/>
      <name val="ＭＳ Ｐゴシック"/>
      <family val="3"/>
      <charset val="128"/>
      <scheme val="minor"/>
    </font>
    <font>
      <b/>
      <sz val="22"/>
      <color theme="1"/>
      <name val="ＭＳ Ｐゴシック"/>
      <family val="3"/>
      <charset val="128"/>
      <scheme val="minor"/>
    </font>
    <font>
      <sz val="12"/>
      <color rgb="FF0070C0"/>
      <name val="ＭＳ Ｐゴシック"/>
      <family val="3"/>
      <charset val="128"/>
      <scheme val="minor"/>
    </font>
    <font>
      <b/>
      <sz val="12"/>
      <color theme="1"/>
      <name val="ＭＳ Ｐゴシック"/>
      <family val="3"/>
      <charset val="128"/>
      <scheme val="minor"/>
    </font>
    <font>
      <b/>
      <u/>
      <sz val="14"/>
      <color theme="1"/>
      <name val="ＭＳ Ｐゴシック"/>
      <family val="3"/>
      <charset val="128"/>
      <scheme val="minor"/>
    </font>
    <font>
      <b/>
      <sz val="14"/>
      <color rgb="FFFF0000"/>
      <name val="ＭＳ Ｐゴシック"/>
      <family val="3"/>
      <charset val="128"/>
      <scheme val="minor"/>
    </font>
    <font>
      <b/>
      <u/>
      <sz val="18"/>
      <color theme="1"/>
      <name val="ＭＳ Ｐゴシック"/>
      <family val="3"/>
      <charset val="128"/>
      <scheme val="minor"/>
    </font>
    <font>
      <b/>
      <sz val="16"/>
      <color theme="1"/>
      <name val="ＭＳ Ｐゴシック"/>
      <family val="3"/>
      <charset val="128"/>
      <scheme val="minor"/>
    </font>
    <font>
      <sz val="18"/>
      <color theme="1"/>
      <name val="ＭＳ Ｐゴシック"/>
      <family val="3"/>
      <charset val="128"/>
      <scheme val="minor"/>
    </font>
    <font>
      <b/>
      <u/>
      <sz val="22"/>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s>
  <fills count="9">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59996337778862885"/>
        <bgColor indexed="64"/>
      </patternFill>
    </fill>
    <fill>
      <patternFill patternType="solid">
        <fgColor theme="8" tint="0.59999389629810485"/>
        <bgColor indexed="64"/>
      </patternFill>
    </fill>
  </fills>
  <borders count="15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medium">
        <color indexed="64"/>
      </top>
      <bottom style="medium">
        <color indexed="64"/>
      </bottom>
      <diagonal/>
    </border>
    <border>
      <left style="thin">
        <color theme="0"/>
      </left>
      <right style="thin">
        <color theme="0"/>
      </right>
      <top/>
      <bottom/>
      <diagonal/>
    </border>
    <border>
      <left/>
      <right/>
      <top style="thin">
        <color theme="0"/>
      </top>
      <bottom style="thin">
        <color theme="0"/>
      </bottom>
      <diagonal/>
    </border>
    <border>
      <left style="mediumDashed">
        <color rgb="FFFF0000"/>
      </left>
      <right style="thin">
        <color theme="0"/>
      </right>
      <top style="mediumDashed">
        <color rgb="FFFF0000"/>
      </top>
      <bottom style="thin">
        <color theme="0"/>
      </bottom>
      <diagonal/>
    </border>
    <border>
      <left style="thin">
        <color theme="0"/>
      </left>
      <right style="thin">
        <color theme="0"/>
      </right>
      <top style="mediumDashed">
        <color rgb="FFFF0000"/>
      </top>
      <bottom/>
      <diagonal/>
    </border>
    <border>
      <left style="thin">
        <color theme="0"/>
      </left>
      <right style="thin">
        <color theme="0"/>
      </right>
      <top style="mediumDashed">
        <color rgb="FFFF0000"/>
      </top>
      <bottom style="thin">
        <color theme="0"/>
      </bottom>
      <diagonal/>
    </border>
    <border>
      <left style="thin">
        <color theme="0"/>
      </left>
      <right style="mediumDashed">
        <color rgb="FFFF0000"/>
      </right>
      <top style="mediumDashed">
        <color rgb="FFFF0000"/>
      </top>
      <bottom style="thin">
        <color theme="0"/>
      </bottom>
      <diagonal/>
    </border>
    <border>
      <left style="mediumDashed">
        <color rgb="FFFF0000"/>
      </left>
      <right/>
      <top/>
      <bottom style="thin">
        <color theme="0"/>
      </bottom>
      <diagonal/>
    </border>
    <border>
      <left style="mediumDashed">
        <color rgb="FFFF0000"/>
      </left>
      <right style="thin">
        <color theme="0"/>
      </right>
      <top style="thin">
        <color theme="0"/>
      </top>
      <bottom style="thin">
        <color theme="0"/>
      </bottom>
      <diagonal/>
    </border>
    <border>
      <left style="thin">
        <color theme="0"/>
      </left>
      <right style="mediumDashed">
        <color rgb="FFFF0000"/>
      </right>
      <top style="thin">
        <color theme="0"/>
      </top>
      <bottom style="thin">
        <color theme="0"/>
      </bottom>
      <diagonal/>
    </border>
    <border>
      <left style="mediumDashed">
        <color rgb="FFFF0000"/>
      </left>
      <right style="thin">
        <color theme="0"/>
      </right>
      <top style="thin">
        <color theme="0"/>
      </top>
      <bottom style="mediumDashed">
        <color rgb="FFFF0000"/>
      </bottom>
      <diagonal/>
    </border>
    <border>
      <left style="thin">
        <color theme="0"/>
      </left>
      <right style="thin">
        <color theme="0"/>
      </right>
      <top style="thin">
        <color theme="0"/>
      </top>
      <bottom style="mediumDashed">
        <color rgb="FFFF0000"/>
      </bottom>
      <diagonal/>
    </border>
    <border>
      <left style="thin">
        <color theme="0"/>
      </left>
      <right style="mediumDashed">
        <color rgb="FFFF0000"/>
      </right>
      <top style="thin">
        <color theme="0"/>
      </top>
      <bottom style="mediumDashed">
        <color rgb="FFFF0000"/>
      </bottom>
      <diagonal/>
    </border>
    <border>
      <left style="thin">
        <color indexed="64"/>
      </left>
      <right style="thin">
        <color indexed="64"/>
      </right>
      <top style="medium">
        <color theme="1"/>
      </top>
      <bottom style="double">
        <color indexed="64"/>
      </bottom>
      <diagonal/>
    </border>
    <border>
      <left style="thin">
        <color indexed="64"/>
      </left>
      <right style="medium">
        <color theme="1"/>
      </right>
      <top style="medium">
        <color theme="1"/>
      </top>
      <bottom style="double">
        <color indexed="64"/>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style="thin">
        <color theme="0"/>
      </top>
      <bottom/>
      <diagonal/>
    </border>
    <border>
      <left style="thin">
        <color theme="0"/>
      </left>
      <right style="thin">
        <color theme="1"/>
      </right>
      <top style="thin">
        <color theme="0"/>
      </top>
      <bottom/>
      <diagonal/>
    </border>
    <border>
      <left style="thin">
        <color theme="1"/>
      </left>
      <right style="thin">
        <color indexed="64"/>
      </right>
      <top style="thin">
        <color theme="0"/>
      </top>
      <bottom style="thin">
        <color theme="0"/>
      </bottom>
      <diagonal/>
    </border>
    <border>
      <left style="thin">
        <color indexed="64"/>
      </left>
      <right style="thin">
        <color theme="0"/>
      </right>
      <top style="thin">
        <color indexed="64"/>
      </top>
      <bottom style="thin">
        <color theme="0"/>
      </bottom>
      <diagonal/>
    </border>
    <border>
      <left/>
      <right style="thin">
        <color theme="1"/>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indexed="64"/>
      </right>
      <top style="thin">
        <color theme="0"/>
      </top>
      <bottom style="thin">
        <color indexed="64"/>
      </bottom>
      <diagonal/>
    </border>
    <border>
      <left style="thin">
        <color theme="1"/>
      </left>
      <right style="thin">
        <color theme="0"/>
      </right>
      <top/>
      <bottom style="thin">
        <color theme="1"/>
      </bottom>
      <diagonal/>
    </border>
    <border>
      <left style="thin">
        <color theme="0"/>
      </left>
      <right style="thin">
        <color theme="0"/>
      </right>
      <top/>
      <bottom style="thin">
        <color theme="1"/>
      </bottom>
      <diagonal/>
    </border>
    <border>
      <left/>
      <right style="thin">
        <color theme="1"/>
      </right>
      <top style="thin">
        <color theme="0"/>
      </top>
      <bottom style="thin">
        <color theme="1"/>
      </bottom>
      <diagonal/>
    </border>
    <border>
      <left style="thin">
        <color theme="0"/>
      </left>
      <right style="thin">
        <color theme="0"/>
      </right>
      <top style="thin">
        <color indexed="64"/>
      </top>
      <bottom style="thin">
        <color indexed="64"/>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style="dashed">
        <color indexed="64"/>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indexed="64"/>
      </left>
      <right style="medium">
        <color theme="1"/>
      </right>
      <top/>
      <bottom style="dashed">
        <color indexed="64"/>
      </bottom>
      <diagonal/>
    </border>
    <border>
      <left style="medium">
        <color rgb="FFFF0000"/>
      </left>
      <right style="medium">
        <color rgb="FFFF0000"/>
      </right>
      <top style="medium">
        <color rgb="FFFF0000"/>
      </top>
      <bottom style="medium">
        <color rgb="FFFF0000"/>
      </bottom>
      <diagonal/>
    </border>
    <border>
      <left style="thin">
        <color rgb="FFFF0000"/>
      </left>
      <right style="thin">
        <color rgb="FFFF0000"/>
      </right>
      <top style="thin">
        <color rgb="FFFF0000"/>
      </top>
      <bottom style="thin">
        <color rgb="FFFF0000"/>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style="thin">
        <color theme="0"/>
      </right>
      <top/>
      <bottom style="medium">
        <color indexed="64"/>
      </bottom>
      <diagonal/>
    </border>
    <border>
      <left style="thin">
        <color theme="0"/>
      </left>
      <right/>
      <top/>
      <bottom style="medium">
        <color theme="1"/>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style="medium">
        <color theme="1"/>
      </left>
      <right/>
      <top/>
      <bottom style="medium">
        <color theme="0"/>
      </bottom>
      <diagonal/>
    </border>
    <border>
      <left/>
      <right/>
      <top/>
      <bottom style="medium">
        <color theme="0"/>
      </bottom>
      <diagonal/>
    </border>
    <border>
      <left style="medium">
        <color theme="1"/>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theme="0"/>
      </right>
      <top style="thin">
        <color theme="0"/>
      </top>
      <bottom style="medium">
        <color theme="1"/>
      </bottom>
      <diagonal/>
    </border>
    <border>
      <left style="thin">
        <color theme="0"/>
      </left>
      <right style="medium">
        <color theme="1"/>
      </right>
      <top style="thin">
        <color theme="0"/>
      </top>
      <bottom style="medium">
        <color theme="1"/>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theme="0"/>
      </right>
      <top style="medium">
        <color theme="1"/>
      </top>
      <bottom style="thin">
        <color theme="0"/>
      </bottom>
      <diagonal/>
    </border>
    <border>
      <left style="thin">
        <color theme="0"/>
      </left>
      <right style="thin">
        <color theme="0"/>
      </right>
      <top style="thin">
        <color theme="0"/>
      </top>
      <bottom style="medium">
        <color theme="1"/>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1"/>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1"/>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mediumDashed">
        <color rgb="FFFF0000"/>
      </right>
      <top style="thin">
        <color theme="0"/>
      </top>
      <bottom style="thin">
        <color theme="0"/>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medium">
        <color theme="1"/>
      </left>
      <right style="thin">
        <color indexed="64"/>
      </right>
      <top style="thin">
        <color indexed="64"/>
      </top>
      <bottom style="dashed">
        <color indexed="64"/>
      </bottom>
      <diagonal/>
    </border>
    <border>
      <left style="medium">
        <color theme="1"/>
      </left>
      <right style="thin">
        <color indexed="64"/>
      </right>
      <top/>
      <bottom style="thin">
        <color indexed="64"/>
      </bottom>
      <diagonal/>
    </border>
    <border>
      <left/>
      <right style="mediumDashed">
        <color rgb="FFFF0000"/>
      </right>
      <top style="thin">
        <color theme="0"/>
      </top>
      <bottom/>
      <diagonal/>
    </border>
    <border>
      <left/>
      <right style="mediumDashed">
        <color rgb="FFFF0000"/>
      </right>
      <top/>
      <bottom style="thin">
        <color theme="0"/>
      </bottom>
      <diagonal/>
    </border>
    <border>
      <left style="medium">
        <color theme="1"/>
      </left>
      <right/>
      <top style="medium">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mediumDashed">
        <color rgb="FFFF0000"/>
      </right>
      <top/>
      <bottom/>
      <diagonal/>
    </border>
    <border diagonalDown="1">
      <left style="medium">
        <color theme="1"/>
      </left>
      <right style="thin">
        <color indexed="64"/>
      </right>
      <top style="medium">
        <color theme="1"/>
      </top>
      <bottom style="double">
        <color indexed="64"/>
      </bottom>
      <diagonal style="thin">
        <color indexed="64"/>
      </diagonal>
    </border>
    <border diagonalDown="1">
      <left style="thin">
        <color indexed="64"/>
      </left>
      <right style="thin">
        <color indexed="64"/>
      </right>
      <top style="medium">
        <color theme="1"/>
      </top>
      <bottom style="double">
        <color indexed="64"/>
      </bottom>
      <diagonal style="thin">
        <color indexed="64"/>
      </diagonal>
    </border>
    <border>
      <left style="medium">
        <color theme="1"/>
      </left>
      <right/>
      <top style="medium">
        <color indexed="64"/>
      </top>
      <bottom/>
      <diagonal/>
    </border>
    <border>
      <left style="medium">
        <color theme="1"/>
      </left>
      <right/>
      <top/>
      <bottom/>
      <diagonal/>
    </border>
    <border>
      <left style="medium">
        <color theme="1"/>
      </left>
      <right/>
      <top/>
      <bottom style="medium">
        <color indexed="64"/>
      </bottom>
      <diagonal/>
    </border>
    <border>
      <left style="medium">
        <color theme="1"/>
      </left>
      <right/>
      <top style="medium">
        <color indexed="64"/>
      </top>
      <bottom style="medium">
        <color indexed="64"/>
      </bottom>
      <diagonal/>
    </border>
    <border>
      <left style="medium">
        <color theme="1"/>
      </left>
      <right/>
      <top style="thin">
        <color indexed="64"/>
      </top>
      <bottom style="thin">
        <color indexed="64"/>
      </bottom>
      <diagonal/>
    </border>
    <border>
      <left style="medium">
        <color theme="1"/>
      </left>
      <right/>
      <top style="thin">
        <color indexed="64"/>
      </top>
      <bottom style="medium">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s>
  <cellStyleXfs count="3">
    <xf numFmtId="0" fontId="0" fillId="0" borderId="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365">
    <xf numFmtId="0" fontId="0" fillId="0" borderId="0" xfId="0">
      <alignment vertical="center"/>
    </xf>
    <xf numFmtId="0" fontId="0" fillId="0" borderId="36" xfId="0" applyBorder="1">
      <alignment vertical="center"/>
    </xf>
    <xf numFmtId="0" fontId="19" fillId="0" borderId="36" xfId="0" applyFont="1" applyBorder="1" applyAlignment="1">
      <alignment horizontal="left" vertical="center"/>
    </xf>
    <xf numFmtId="0" fontId="0" fillId="0" borderId="37" xfId="0" applyBorder="1" applyAlignment="1">
      <alignment horizontal="left" vertical="center" wrapText="1"/>
    </xf>
    <xf numFmtId="0" fontId="0" fillId="0" borderId="36" xfId="0" applyBorder="1" applyAlignment="1">
      <alignment horizontal="right" vertical="center"/>
    </xf>
    <xf numFmtId="0" fontId="0" fillId="0" borderId="36" xfId="0" applyBorder="1" applyAlignment="1">
      <alignment horizontal="left" vertical="center" wrapText="1"/>
    </xf>
    <xf numFmtId="0" fontId="0" fillId="0" borderId="36" xfId="0" applyBorder="1" applyAlignment="1">
      <alignment horizontal="left" vertical="top" wrapText="1"/>
    </xf>
    <xf numFmtId="0" fontId="0" fillId="0" borderId="36" xfId="0" applyBorder="1" applyAlignment="1">
      <alignment horizontal="center" vertical="center"/>
    </xf>
    <xf numFmtId="0" fontId="20" fillId="0" borderId="0" xfId="0" applyFont="1">
      <alignment vertical="center"/>
    </xf>
    <xf numFmtId="0" fontId="19" fillId="0" borderId="36" xfId="0" applyFont="1" applyBorder="1">
      <alignment vertical="center"/>
    </xf>
    <xf numFmtId="0" fontId="20" fillId="0" borderId="36" xfId="0" applyFont="1" applyBorder="1" applyAlignment="1">
      <alignment horizontal="right" vertical="center"/>
    </xf>
    <xf numFmtId="0" fontId="20" fillId="0" borderId="36" xfId="0" applyFont="1" applyBorder="1" applyAlignment="1">
      <alignment horizontal="left" vertical="center"/>
    </xf>
    <xf numFmtId="0" fontId="20" fillId="0" borderId="36" xfId="0" applyFont="1" applyBorder="1" applyAlignment="1">
      <alignment horizontal="left" vertical="top" wrapText="1"/>
    </xf>
    <xf numFmtId="0" fontId="20" fillId="0" borderId="36" xfId="0" applyFont="1" applyBorder="1">
      <alignment vertical="center"/>
    </xf>
    <xf numFmtId="0" fontId="20" fillId="0" borderId="36" xfId="0" applyFont="1" applyBorder="1" applyAlignment="1">
      <alignment horizontal="right" vertical="top"/>
    </xf>
    <xf numFmtId="0" fontId="21" fillId="0" borderId="38" xfId="0" applyFont="1" applyBorder="1" applyAlignment="1">
      <alignment horizontal="left" vertical="center" wrapText="1"/>
    </xf>
    <xf numFmtId="0" fontId="21" fillId="0" borderId="0" xfId="0" applyFont="1" applyAlignment="1">
      <alignment horizontal="left" vertical="center" wrapText="1"/>
    </xf>
    <xf numFmtId="0" fontId="21" fillId="0" borderId="39" xfId="0" applyFont="1" applyBorder="1" applyAlignment="1">
      <alignment horizontal="left" vertical="center" wrapText="1"/>
    </xf>
    <xf numFmtId="0" fontId="8" fillId="0" borderId="40" xfId="0" applyFont="1" applyBorder="1" applyAlignment="1">
      <alignment vertical="top" wrapText="1"/>
    </xf>
    <xf numFmtId="0" fontId="8" fillId="0" borderId="41" xfId="0" applyFont="1" applyBorder="1" applyAlignment="1">
      <alignment vertical="top" wrapText="1"/>
    </xf>
    <xf numFmtId="0" fontId="11" fillId="0" borderId="38" xfId="0" applyFont="1" applyBorder="1" applyAlignment="1">
      <alignment horizontal="center" vertical="top" wrapText="1"/>
    </xf>
    <xf numFmtId="0" fontId="11" fillId="0" borderId="0" xfId="0" applyFont="1" applyAlignment="1">
      <alignment horizontal="center" vertical="top" wrapText="1"/>
    </xf>
    <xf numFmtId="0" fontId="19" fillId="0" borderId="42" xfId="0" applyFont="1" applyBorder="1" applyAlignment="1">
      <alignment horizontal="left" vertical="center"/>
    </xf>
    <xf numFmtId="0" fontId="19" fillId="0" borderId="37" xfId="0" applyFont="1" applyBorder="1" applyAlignment="1">
      <alignment horizontal="left" vertical="center"/>
    </xf>
    <xf numFmtId="0" fontId="0" fillId="0" borderId="42" xfId="0" applyBorder="1" applyAlignment="1">
      <alignment horizontal="left" vertical="center"/>
    </xf>
    <xf numFmtId="0" fontId="18" fillId="0" borderId="36" xfId="0" applyFont="1" applyBorder="1" applyAlignment="1">
      <alignment horizontal="left" vertical="center"/>
    </xf>
    <xf numFmtId="0" fontId="0" fillId="0" borderId="37" xfId="0" applyBorder="1">
      <alignment vertical="center"/>
    </xf>
    <xf numFmtId="0" fontId="0" fillId="0" borderId="43" xfId="0" applyBorder="1">
      <alignment vertical="center"/>
    </xf>
    <xf numFmtId="0" fontId="0" fillId="0" borderId="42" xfId="0" applyBorder="1">
      <alignment vertical="center"/>
    </xf>
    <xf numFmtId="0" fontId="0" fillId="0" borderId="2" xfId="0" applyBorder="1" applyAlignment="1">
      <alignment horizontal="distributed" vertical="center"/>
    </xf>
    <xf numFmtId="38" fontId="0" fillId="0" borderId="36" xfId="0" applyNumberFormat="1" applyBorder="1">
      <alignment vertical="center"/>
    </xf>
    <xf numFmtId="0" fontId="0" fillId="0" borderId="2" xfId="0" applyBorder="1" applyAlignment="1">
      <alignment horizontal="center" vertical="center" wrapText="1"/>
    </xf>
    <xf numFmtId="0" fontId="0" fillId="0" borderId="2" xfId="0" applyBorder="1" applyAlignment="1">
      <alignment horizontal="center" vertical="center"/>
    </xf>
    <xf numFmtId="38" fontId="20" fillId="0" borderId="3" xfId="2" applyFont="1" applyFill="1" applyBorder="1" applyProtection="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20" fillId="0" borderId="0" xfId="0" applyFont="1" applyAlignment="1">
      <alignment horizontal="center" vertical="center"/>
    </xf>
    <xf numFmtId="0" fontId="22" fillId="0" borderId="52" xfId="0" applyFont="1" applyBorder="1">
      <alignment vertical="center"/>
    </xf>
    <xf numFmtId="0" fontId="0" fillId="0" borderId="52" xfId="0" applyBorder="1">
      <alignment vertical="center"/>
    </xf>
    <xf numFmtId="0" fontId="18" fillId="0" borderId="36" xfId="0" applyFont="1" applyBorder="1" applyAlignment="1">
      <alignment horizontal="left" vertical="center" wrapText="1"/>
    </xf>
    <xf numFmtId="0" fontId="18" fillId="0" borderId="53" xfId="0" applyFont="1" applyBorder="1" applyAlignment="1">
      <alignment horizontal="left"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43" xfId="0" applyBorder="1" applyAlignment="1">
      <alignment horizontal="right" vertical="center"/>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18" fillId="0" borderId="46" xfId="0" applyFont="1" applyBorder="1" applyAlignment="1">
      <alignment horizontal="center" vertical="center"/>
    </xf>
    <xf numFmtId="0" fontId="0" fillId="0" borderId="46" xfId="0" applyBorder="1" applyAlignment="1">
      <alignment horizontal="center" vertical="center"/>
    </xf>
    <xf numFmtId="0" fontId="0" fillId="0" borderId="62" xfId="0" applyBorder="1">
      <alignment vertical="center"/>
    </xf>
    <xf numFmtId="0" fontId="23" fillId="0" borderId="36" xfId="0" applyFont="1" applyBorder="1">
      <alignment vertical="center"/>
    </xf>
    <xf numFmtId="0" fontId="0" fillId="0" borderId="63" xfId="0" applyBorder="1">
      <alignment vertical="center"/>
    </xf>
    <xf numFmtId="0" fontId="19" fillId="0" borderId="64" xfId="0" applyFont="1" applyBorder="1">
      <alignment vertical="center"/>
    </xf>
    <xf numFmtId="0" fontId="18" fillId="0" borderId="64" xfId="0" applyFont="1" applyBorder="1">
      <alignment vertic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43" xfId="0" applyBorder="1" applyAlignment="1">
      <alignment horizontal="left" vertical="center" wrapText="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18" fillId="0" borderId="36" xfId="0" applyFont="1" applyBorder="1">
      <alignment vertical="center"/>
    </xf>
    <xf numFmtId="0" fontId="0" fillId="0" borderId="74" xfId="0" applyBorder="1">
      <alignment vertical="center"/>
    </xf>
    <xf numFmtId="0" fontId="0" fillId="0" borderId="36" xfId="0" quotePrefix="1" applyBorder="1" applyAlignment="1">
      <alignment horizontal="right" vertical="center"/>
    </xf>
    <xf numFmtId="0" fontId="18" fillId="0" borderId="37" xfId="0" quotePrefix="1" applyFont="1" applyBorder="1" applyAlignment="1">
      <alignment horizontal="center" vertical="center"/>
    </xf>
    <xf numFmtId="0" fontId="18" fillId="0" borderId="36" xfId="0" quotePrefix="1" applyFont="1" applyBorder="1" applyAlignment="1">
      <alignment horizontal="center" vertical="center"/>
    </xf>
    <xf numFmtId="38" fontId="18" fillId="0" borderId="45" xfId="0" applyNumberFormat="1" applyFont="1" applyBorder="1" applyAlignment="1">
      <alignment horizontal="center" vertical="center"/>
    </xf>
    <xf numFmtId="0" fontId="18" fillId="0" borderId="45" xfId="0" applyFont="1" applyBorder="1" applyAlignment="1">
      <alignment horizontal="center" vertical="center"/>
    </xf>
    <xf numFmtId="38" fontId="18" fillId="0" borderId="36" xfId="0" applyNumberFormat="1" applyFont="1" applyBorder="1" applyAlignment="1">
      <alignment horizontal="center" vertical="center"/>
    </xf>
    <xf numFmtId="38" fontId="18" fillId="0" borderId="62" xfId="0" applyNumberFormat="1" applyFont="1" applyBorder="1" applyAlignment="1">
      <alignment horizontal="center" vertical="center"/>
    </xf>
    <xf numFmtId="0" fontId="0" fillId="0" borderId="37" xfId="0" applyBorder="1" applyAlignment="1">
      <alignment horizontal="center" vertical="center"/>
    </xf>
    <xf numFmtId="0" fontId="18" fillId="0" borderId="37" xfId="0" applyFont="1" applyBorder="1" applyAlignment="1">
      <alignment horizontal="center" vertical="center"/>
    </xf>
    <xf numFmtId="0" fontId="18" fillId="0" borderId="42" xfId="0" applyFont="1" applyBorder="1" applyAlignment="1">
      <alignment horizontal="center" vertical="center"/>
    </xf>
    <xf numFmtId="0" fontId="18" fillId="0" borderId="36" xfId="0" applyFont="1" applyBorder="1" applyAlignment="1">
      <alignment horizontal="center" vertical="center"/>
    </xf>
    <xf numFmtId="0" fontId="18" fillId="0" borderId="62" xfId="0" applyFont="1" applyBorder="1" applyAlignment="1">
      <alignment horizontal="center"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179" fontId="0" fillId="0" borderId="62" xfId="0" applyNumberFormat="1" applyBorder="1">
      <alignment vertical="center"/>
    </xf>
    <xf numFmtId="0" fontId="0" fillId="0" borderId="0" xfId="0" applyAlignment="1">
      <alignment horizontal="center" vertical="center"/>
    </xf>
    <xf numFmtId="0" fontId="0" fillId="0" borderId="82" xfId="0" applyBorder="1" applyAlignment="1">
      <alignment horizontal="center" vertical="center"/>
    </xf>
    <xf numFmtId="0" fontId="0" fillId="0" borderId="36" xfId="0" applyBorder="1" applyAlignment="1">
      <alignment vertical="center" shrinkToFit="1"/>
    </xf>
    <xf numFmtId="0" fontId="0" fillId="0" borderId="42" xfId="0" applyBorder="1" applyAlignment="1">
      <alignment horizontal="center" vertical="center"/>
    </xf>
    <xf numFmtId="0" fontId="0" fillId="0" borderId="0" xfId="0" applyAlignment="1">
      <alignment vertical="center" shrinkToFit="1"/>
    </xf>
    <xf numFmtId="38" fontId="0" fillId="0" borderId="7" xfId="0" applyNumberFormat="1" applyBorder="1" applyAlignment="1">
      <alignment vertical="center" shrinkToFit="1"/>
    </xf>
    <xf numFmtId="38" fontId="0" fillId="0" borderId="83" xfId="0" applyNumberFormat="1" applyBorder="1" applyAlignment="1">
      <alignment vertical="center" shrinkToFit="1"/>
    </xf>
    <xf numFmtId="38" fontId="0" fillId="0" borderId="4" xfId="0" applyNumberFormat="1" applyBorder="1" applyAlignment="1">
      <alignment vertical="center" shrinkToFit="1"/>
    </xf>
    <xf numFmtId="38" fontId="0" fillId="0" borderId="84" xfId="0" applyNumberFormat="1" applyBorder="1" applyAlignment="1">
      <alignment vertical="center" shrinkToFit="1"/>
    </xf>
    <xf numFmtId="38" fontId="0" fillId="0" borderId="8" xfId="0" applyNumberFormat="1" applyBorder="1" applyAlignment="1">
      <alignment vertical="center" shrinkToFit="1"/>
    </xf>
    <xf numFmtId="38" fontId="0" fillId="0" borderId="85" xfId="0" applyNumberFormat="1" applyBorder="1" applyAlignment="1">
      <alignment vertical="center" shrinkToFit="1"/>
    </xf>
    <xf numFmtId="38" fontId="16" fillId="0" borderId="4" xfId="2" applyFont="1" applyBorder="1" applyAlignment="1" applyProtection="1">
      <alignment horizontal="right" vertical="center" shrinkToFit="1"/>
    </xf>
    <xf numFmtId="38" fontId="16" fillId="0" borderId="84" xfId="2" applyFont="1" applyBorder="1" applyAlignment="1" applyProtection="1">
      <alignment horizontal="right" vertical="center" shrinkToFit="1"/>
    </xf>
    <xf numFmtId="38" fontId="16" fillId="0" borderId="86" xfId="2" applyFont="1" applyBorder="1" applyAlignment="1" applyProtection="1">
      <alignment horizontal="right" vertical="center" shrinkToFit="1"/>
    </xf>
    <xf numFmtId="38" fontId="16" fillId="0" borderId="87" xfId="2" applyFont="1" applyBorder="1" applyAlignment="1" applyProtection="1">
      <alignment horizontal="right" vertical="center" shrinkToFit="1"/>
    </xf>
    <xf numFmtId="176" fontId="16" fillId="0" borderId="7" xfId="1" applyNumberFormat="1" applyFont="1" applyBorder="1" applyAlignment="1" applyProtection="1">
      <alignment horizontal="right" vertical="center"/>
    </xf>
    <xf numFmtId="176" fontId="16" fillId="0" borderId="88" xfId="1" applyNumberFormat="1" applyFont="1" applyBorder="1" applyAlignment="1" applyProtection="1">
      <alignment horizontal="right" vertical="center"/>
    </xf>
    <xf numFmtId="0" fontId="25" fillId="0" borderId="36" xfId="0" applyFont="1" applyBorder="1">
      <alignment vertical="center"/>
    </xf>
    <xf numFmtId="0" fontId="26" fillId="0" borderId="36" xfId="0" applyFont="1" applyBorder="1">
      <alignment vertical="center"/>
    </xf>
    <xf numFmtId="0" fontId="22" fillId="0" borderId="90" xfId="0" applyFont="1" applyBorder="1" applyAlignment="1" applyProtection="1">
      <alignment horizontal="center" vertical="center"/>
      <protection locked="0"/>
    </xf>
    <xf numFmtId="0" fontId="0" fillId="0" borderId="153" xfId="0" applyBorder="1">
      <alignment vertical="center"/>
    </xf>
    <xf numFmtId="0" fontId="0" fillId="0" borderId="154" xfId="0" applyBorder="1">
      <alignment vertical="center"/>
    </xf>
    <xf numFmtId="177" fontId="23" fillId="0" borderId="5" xfId="0" applyNumberFormat="1" applyFont="1" applyBorder="1" applyAlignment="1">
      <alignment horizontal="right" vertical="center" shrinkToFit="1"/>
    </xf>
    <xf numFmtId="177" fontId="23" fillId="0" borderId="6" xfId="0" applyNumberFormat="1" applyFont="1" applyBorder="1" applyAlignment="1">
      <alignment horizontal="right" vertical="center" shrinkToFit="1"/>
    </xf>
    <xf numFmtId="177" fontId="23" fillId="0" borderId="4" xfId="0" applyNumberFormat="1" applyFont="1" applyBorder="1" applyAlignment="1">
      <alignment horizontal="right" vertical="center" shrinkToFit="1"/>
    </xf>
    <xf numFmtId="0" fontId="16" fillId="0" borderId="36" xfId="2" applyNumberFormat="1" applyFont="1" applyBorder="1" applyProtection="1">
      <alignment vertical="center"/>
    </xf>
    <xf numFmtId="182" fontId="0" fillId="0" borderId="4" xfId="0" applyNumberFormat="1" applyBorder="1" applyAlignment="1">
      <alignment horizontal="right" vertical="center" shrinkToFit="1"/>
    </xf>
    <xf numFmtId="183" fontId="17" fillId="0" borderId="4" xfId="0" applyNumberFormat="1" applyFont="1" applyBorder="1" applyAlignment="1">
      <alignment horizontal="right" vertical="center"/>
    </xf>
    <xf numFmtId="184" fontId="17" fillId="0" borderId="4" xfId="0" applyNumberFormat="1" applyFont="1" applyBorder="1" applyAlignment="1">
      <alignment horizontal="right" vertical="center"/>
    </xf>
    <xf numFmtId="185" fontId="26" fillId="0" borderId="89" xfId="2" applyNumberFormat="1" applyFont="1" applyBorder="1" applyAlignment="1" applyProtection="1">
      <alignment horizontal="right" vertical="center"/>
    </xf>
    <xf numFmtId="185" fontId="0" fillId="0" borderId="4" xfId="0" applyNumberFormat="1" applyBorder="1" applyAlignment="1">
      <alignment horizontal="right" vertical="center"/>
    </xf>
    <xf numFmtId="185" fontId="24" fillId="0" borderId="1" xfId="0" applyNumberFormat="1" applyFont="1" applyBorder="1" applyAlignment="1">
      <alignment horizontal="right" vertical="center"/>
    </xf>
    <xf numFmtId="181" fontId="40" fillId="0" borderId="4" xfId="0" applyNumberFormat="1" applyFont="1" applyBorder="1" applyAlignment="1">
      <alignment horizontal="center" vertical="center"/>
    </xf>
    <xf numFmtId="0" fontId="40" fillId="0" borderId="37" xfId="0" applyFont="1" applyBorder="1" applyAlignment="1">
      <alignment horizontal="center" vertical="center"/>
    </xf>
    <xf numFmtId="0" fontId="40" fillId="0" borderId="46" xfId="0" applyFont="1" applyBorder="1" applyAlignment="1">
      <alignment horizontal="center" vertical="center"/>
    </xf>
    <xf numFmtId="0" fontId="18" fillId="0" borderId="52" xfId="0" applyFont="1" applyBorder="1" applyAlignment="1">
      <alignment vertical="center" wrapText="1"/>
    </xf>
    <xf numFmtId="0" fontId="0" fillId="0" borderId="42" xfId="0" applyBorder="1" applyAlignment="1">
      <alignment horizontal="left" vertical="center" indent="1"/>
    </xf>
    <xf numFmtId="0" fontId="14" fillId="0" borderId="61" xfId="0" applyFont="1" applyBorder="1" applyAlignment="1">
      <alignment horizontal="center" vertical="top" wrapText="1"/>
    </xf>
    <xf numFmtId="0" fontId="14" fillId="0" borderId="91" xfId="0" applyFont="1" applyBorder="1" applyAlignment="1">
      <alignment horizontal="center" vertical="top" wrapText="1"/>
    </xf>
    <xf numFmtId="0" fontId="12" fillId="0" borderId="0" xfId="0" applyFont="1" applyAlignment="1">
      <alignment horizontal="right" vertical="center" wrapText="1"/>
    </xf>
    <xf numFmtId="0" fontId="20" fillId="0" borderId="36" xfId="0" applyFont="1" applyBorder="1" applyAlignment="1">
      <alignment horizontal="left" vertical="top" wrapText="1"/>
    </xf>
    <xf numFmtId="0" fontId="20" fillId="0" borderId="61" xfId="0" applyFont="1" applyBorder="1" applyAlignment="1">
      <alignment horizontal="left" vertical="top" wrapText="1"/>
    </xf>
    <xf numFmtId="0" fontId="20" fillId="0" borderId="91" xfId="0" applyFont="1" applyBorder="1" applyAlignment="1">
      <alignment horizontal="left" vertical="top" wrapText="1"/>
    </xf>
    <xf numFmtId="0" fontId="20" fillId="0" borderId="92" xfId="0" applyFont="1" applyBorder="1" applyAlignment="1">
      <alignment horizontal="left" vertical="top" wrapText="1"/>
    </xf>
    <xf numFmtId="0" fontId="20" fillId="0" borderId="38" xfId="0" applyFont="1" applyBorder="1" applyAlignment="1">
      <alignment horizontal="left" vertical="top" wrapText="1"/>
    </xf>
    <xf numFmtId="0" fontId="20" fillId="0" borderId="0" xfId="0" applyFont="1" applyAlignment="1">
      <alignment horizontal="left" vertical="top" wrapText="1"/>
    </xf>
    <xf numFmtId="0" fontId="20" fillId="0" borderId="39" xfId="0" applyFont="1"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93" xfId="0" applyBorder="1" applyAlignment="1">
      <alignment horizontal="left" vertical="top" wrapText="1"/>
    </xf>
    <xf numFmtId="0" fontId="20" fillId="0" borderId="36" xfId="0" applyFont="1" applyBorder="1" applyAlignment="1">
      <alignment horizontal="left" vertical="center" shrinkToFit="1"/>
    </xf>
    <xf numFmtId="0" fontId="20" fillId="0" borderId="37" xfId="0" applyFont="1" applyBorder="1" applyAlignment="1">
      <alignment horizontal="right" vertical="center"/>
    </xf>
    <xf numFmtId="0" fontId="20" fillId="0" borderId="46" xfId="0" applyFont="1" applyBorder="1" applyAlignment="1">
      <alignment horizontal="right" vertical="center"/>
    </xf>
    <xf numFmtId="0" fontId="20" fillId="0" borderId="36" xfId="0" applyFont="1" applyBorder="1" applyAlignment="1">
      <alignment horizontal="left" vertical="center" wrapText="1"/>
    </xf>
    <xf numFmtId="0" fontId="27" fillId="0" borderId="36" xfId="0" applyFont="1" applyBorder="1" applyAlignment="1">
      <alignment horizontal="center" vertical="center"/>
    </xf>
    <xf numFmtId="0" fontId="21" fillId="0" borderId="38" xfId="0" applyFont="1" applyBorder="1" applyAlignment="1">
      <alignment horizontal="left" vertical="center" wrapText="1"/>
    </xf>
    <xf numFmtId="0" fontId="21" fillId="0" borderId="0" xfId="0" applyFont="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30" fillId="0" borderId="62" xfId="0" applyFont="1" applyBorder="1" applyAlignment="1">
      <alignment horizontal="left" vertical="center"/>
    </xf>
    <xf numFmtId="0" fontId="30" fillId="0" borderId="40" xfId="0" applyFont="1" applyBorder="1" applyAlignment="1">
      <alignment horizontal="left" vertical="center"/>
    </xf>
    <xf numFmtId="0" fontId="31" fillId="0" borderId="61" xfId="0" applyFont="1" applyBorder="1">
      <alignment vertical="center"/>
    </xf>
    <xf numFmtId="0" fontId="31" fillId="0" borderId="91" xfId="0" applyFont="1" applyBorder="1">
      <alignment vertical="center"/>
    </xf>
    <xf numFmtId="0" fontId="31" fillId="0" borderId="92" xfId="0" applyFont="1" applyBorder="1">
      <alignment vertical="center"/>
    </xf>
    <xf numFmtId="0" fontId="0" fillId="0" borderId="61" xfId="0" applyBorder="1">
      <alignment vertical="center"/>
    </xf>
    <xf numFmtId="0" fontId="0" fillId="0" borderId="91" xfId="0" applyBorder="1">
      <alignment vertical="center"/>
    </xf>
    <xf numFmtId="0" fontId="0" fillId="0" borderId="95" xfId="0" applyBorder="1">
      <alignment vertical="center"/>
    </xf>
    <xf numFmtId="0" fontId="0" fillId="0" borderId="96" xfId="0" applyBorder="1">
      <alignment vertical="center"/>
    </xf>
    <xf numFmtId="0" fontId="0" fillId="0" borderId="91" xfId="0" applyBorder="1" applyAlignment="1">
      <alignment horizontal="right"/>
    </xf>
    <xf numFmtId="0" fontId="0" fillId="0" borderId="92" xfId="0" applyBorder="1" applyAlignment="1">
      <alignment horizontal="right"/>
    </xf>
    <xf numFmtId="0" fontId="0" fillId="0" borderId="2" xfId="0" applyBorder="1" applyAlignment="1">
      <alignment horizontal="right"/>
    </xf>
    <xf numFmtId="0" fontId="0" fillId="0" borderId="94" xfId="0" applyBorder="1" applyAlignment="1">
      <alignment horizontal="right"/>
    </xf>
    <xf numFmtId="0" fontId="0" fillId="0" borderId="97" xfId="0"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0" fontId="0" fillId="0" borderId="100" xfId="0" applyBorder="1" applyAlignment="1">
      <alignment horizontal="right"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49" xfId="0" applyBorder="1" applyAlignment="1">
      <alignment horizontal="left" vertical="center"/>
    </xf>
    <xf numFmtId="0" fontId="0" fillId="0" borderId="2" xfId="0" applyBorder="1" applyAlignment="1">
      <alignment horizontal="lef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41" xfId="0"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wrapText="1"/>
    </xf>
    <xf numFmtId="0" fontId="0" fillId="0" borderId="31" xfId="0" applyBorder="1" applyAlignment="1">
      <alignment horizontal="distributed" vertical="center"/>
    </xf>
    <xf numFmtId="0" fontId="0" fillId="0" borderId="30" xfId="0" applyBorder="1" applyAlignment="1">
      <alignment horizontal="distributed" vertical="center"/>
    </xf>
    <xf numFmtId="0" fontId="0" fillId="0" borderId="32" xfId="0" applyBorder="1" applyAlignment="1">
      <alignment horizontal="distributed" vertical="center"/>
    </xf>
    <xf numFmtId="38" fontId="28" fillId="3" borderId="14" xfId="2" applyFont="1" applyFill="1" applyBorder="1" applyAlignment="1" applyProtection="1">
      <alignment vertical="center" shrinkToFit="1"/>
      <protection locked="0"/>
    </xf>
    <xf numFmtId="38" fontId="28" fillId="3" borderId="15" xfId="2" applyFont="1" applyFill="1" applyBorder="1" applyAlignment="1" applyProtection="1">
      <alignment vertical="center" shrinkToFit="1"/>
      <protection locked="0"/>
    </xf>
    <xf numFmtId="0" fontId="0" fillId="0" borderId="16" xfId="0" applyBorder="1" applyAlignment="1">
      <alignment horizontal="distributed" vertical="center"/>
    </xf>
    <xf numFmtId="0" fontId="0" fillId="0" borderId="17" xfId="0" applyBorder="1" applyAlignment="1">
      <alignment horizontal="distributed" vertical="center"/>
    </xf>
    <xf numFmtId="0" fontId="0" fillId="0" borderId="6" xfId="0" applyBorder="1" applyAlignment="1">
      <alignment horizontal="distributed" vertical="center"/>
    </xf>
    <xf numFmtId="38" fontId="28" fillId="3" borderId="5" xfId="2" applyFont="1" applyFill="1" applyBorder="1" applyAlignment="1" applyProtection="1">
      <alignment vertical="center" shrinkToFit="1"/>
      <protection locked="0"/>
    </xf>
    <xf numFmtId="38" fontId="28" fillId="3" borderId="11" xfId="2" applyFont="1" applyFill="1" applyBorder="1" applyAlignment="1" applyProtection="1">
      <alignment vertical="center" shrinkToFit="1"/>
      <protection locked="0"/>
    </xf>
    <xf numFmtId="0" fontId="0" fillId="0" borderId="27" xfId="0" applyBorder="1" applyAlignment="1">
      <alignment horizontal="distributed" vertical="center"/>
    </xf>
    <xf numFmtId="0" fontId="0" fillId="0" borderId="28" xfId="0" applyBorder="1" applyAlignment="1">
      <alignment horizontal="distributed" vertical="center"/>
    </xf>
    <xf numFmtId="38" fontId="28" fillId="3" borderId="9" xfId="2" applyFont="1" applyFill="1" applyBorder="1" applyAlignment="1" applyProtection="1">
      <alignment vertical="center" shrinkToFit="1"/>
      <protection locked="0"/>
    </xf>
    <xf numFmtId="38" fontId="28" fillId="3" borderId="10" xfId="2" applyFont="1" applyFill="1" applyBorder="1" applyAlignment="1" applyProtection="1">
      <alignment vertical="center" shrinkToFit="1"/>
      <protection locked="0"/>
    </xf>
    <xf numFmtId="0" fontId="18" fillId="0" borderId="2" xfId="0" applyFont="1" applyBorder="1" applyAlignment="1">
      <alignment horizontal="distributed" vertical="center"/>
    </xf>
    <xf numFmtId="38" fontId="29" fillId="0" borderId="12" xfId="2" applyFont="1" applyFill="1" applyBorder="1" applyAlignment="1" applyProtection="1">
      <alignment vertical="center" shrinkToFit="1"/>
    </xf>
    <xf numFmtId="38" fontId="29" fillId="0" borderId="13" xfId="2" applyFont="1" applyFill="1" applyBorder="1" applyAlignment="1" applyProtection="1">
      <alignment vertical="center" shrinkToFit="1"/>
    </xf>
    <xf numFmtId="0" fontId="0" fillId="0" borderId="34" xfId="0" applyBorder="1" applyAlignment="1">
      <alignment vertical="center" textRotation="255" wrapText="1"/>
    </xf>
    <xf numFmtId="0" fontId="0" fillId="0" borderId="35" xfId="0" applyBorder="1" applyAlignment="1">
      <alignment vertical="center" textRotation="255" wrapText="1"/>
    </xf>
    <xf numFmtId="0" fontId="0" fillId="0" borderId="20" xfId="0" applyBorder="1" applyAlignment="1">
      <alignment vertical="center" textRotation="255"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20" xfId="0" applyFont="1" applyBorder="1" applyAlignment="1">
      <alignment vertical="center" wrapText="1"/>
    </xf>
    <xf numFmtId="0" fontId="39" fillId="0" borderId="27" xfId="0" applyFont="1" applyBorder="1" applyAlignment="1">
      <alignment horizontal="distributed" vertical="center"/>
    </xf>
    <xf numFmtId="0" fontId="39" fillId="0" borderId="29" xfId="0" applyFont="1" applyBorder="1" applyAlignment="1">
      <alignment horizontal="distributed" vertical="center"/>
    </xf>
    <xf numFmtId="0" fontId="0" fillId="0" borderId="29" xfId="0" applyBorder="1" applyAlignment="1">
      <alignment horizontal="distributed" vertical="center"/>
    </xf>
    <xf numFmtId="38" fontId="29" fillId="0" borderId="25" xfId="2" applyFont="1" applyFill="1" applyBorder="1" applyAlignment="1" applyProtection="1">
      <alignment vertical="center" shrinkToFit="1"/>
    </xf>
    <xf numFmtId="38" fontId="29" fillId="0" borderId="26" xfId="2" applyFont="1" applyFill="1" applyBorder="1" applyAlignment="1" applyProtection="1">
      <alignment vertical="center" shrinkToFit="1"/>
    </xf>
    <xf numFmtId="0" fontId="0" fillId="0" borderId="147" xfId="0" applyBorder="1" applyAlignment="1">
      <alignment vertical="center" textRotation="255" wrapText="1"/>
    </xf>
    <xf numFmtId="0" fontId="0" fillId="0" borderId="148" xfId="0" applyBorder="1" applyAlignment="1">
      <alignment vertical="center" textRotation="255" wrapText="1"/>
    </xf>
    <xf numFmtId="0" fontId="0" fillId="0" borderId="149" xfId="0" applyBorder="1" applyAlignment="1">
      <alignment vertical="center" textRotation="255" wrapText="1"/>
    </xf>
    <xf numFmtId="0" fontId="18" fillId="0" borderId="3" xfId="0" applyFont="1" applyBorder="1" applyAlignment="1">
      <alignment horizontal="distributed" vertical="center"/>
    </xf>
    <xf numFmtId="0" fontId="18" fillId="0" borderId="33" xfId="0" applyFont="1" applyBorder="1" applyAlignment="1">
      <alignment horizontal="distributed" vertical="center"/>
    </xf>
    <xf numFmtId="0" fontId="39" fillId="0" borderId="16" xfId="0" applyFont="1" applyBorder="1" applyAlignment="1">
      <alignment horizontal="distributed" vertical="center"/>
    </xf>
    <xf numFmtId="0" fontId="39" fillId="0" borderId="17" xfId="0" applyFont="1" applyBorder="1" applyAlignment="1">
      <alignment horizontal="distributed" vertical="center"/>
    </xf>
    <xf numFmtId="0" fontId="39" fillId="0" borderId="6" xfId="0" applyFont="1" applyBorder="1" applyAlignment="1">
      <alignment horizontal="distributed" vertical="center"/>
    </xf>
    <xf numFmtId="0" fontId="18" fillId="0" borderId="150" xfId="0" applyFont="1" applyBorder="1" applyAlignment="1">
      <alignment horizontal="distributed" vertical="center"/>
    </xf>
    <xf numFmtId="0" fontId="0" fillId="0" borderId="3" xfId="0" applyBorder="1" applyAlignment="1">
      <alignment horizontal="center" vertical="center"/>
    </xf>
    <xf numFmtId="0" fontId="18" fillId="0" borderId="141" xfId="0" applyFont="1" applyBorder="1" applyAlignment="1">
      <alignment horizontal="distributed" vertical="center"/>
    </xf>
    <xf numFmtId="0" fontId="18" fillId="0" borderId="30" xfId="0" applyFont="1" applyBorder="1" applyAlignment="1">
      <alignment horizontal="distributed" vertical="center"/>
    </xf>
    <xf numFmtId="38" fontId="28" fillId="3" borderId="14" xfId="2" applyFont="1" applyFill="1" applyBorder="1" applyProtection="1">
      <alignment vertical="center"/>
      <protection locked="0"/>
    </xf>
    <xf numFmtId="38" fontId="28" fillId="3" borderId="15" xfId="2" applyFont="1" applyFill="1" applyBorder="1" applyProtection="1">
      <alignment vertical="center"/>
      <protection locked="0"/>
    </xf>
    <xf numFmtId="0" fontId="18" fillId="0" borderId="142" xfId="0" applyFont="1" applyBorder="1" applyAlignment="1">
      <alignment horizontal="distributed" vertical="center"/>
    </xf>
    <xf numFmtId="0" fontId="18" fillId="0" borderId="143" xfId="0" applyFont="1" applyBorder="1" applyAlignment="1">
      <alignment horizontal="distributed" vertical="center"/>
    </xf>
    <xf numFmtId="38" fontId="28" fillId="3" borderId="9" xfId="2" applyFont="1" applyFill="1" applyBorder="1" applyProtection="1">
      <alignment vertical="center"/>
      <protection locked="0"/>
    </xf>
    <xf numFmtId="38" fontId="28" fillId="3" borderId="10" xfId="2" applyFont="1" applyFill="1" applyBorder="1" applyProtection="1">
      <alignment vertical="center"/>
      <protection locked="0"/>
    </xf>
    <xf numFmtId="0" fontId="38" fillId="0" borderId="46" xfId="0" applyFont="1" applyBorder="1" applyAlignment="1">
      <alignment vertical="top" shrinkToFit="1"/>
    </xf>
    <xf numFmtId="0" fontId="38" fillId="0" borderId="134" xfId="0" applyFont="1" applyBorder="1" applyAlignment="1">
      <alignment vertical="top" shrinkToFit="1"/>
    </xf>
    <xf numFmtId="0" fontId="18" fillId="0" borderId="38" xfId="0" applyFont="1" applyBorder="1" applyAlignment="1">
      <alignment horizontal="left" vertical="top" wrapText="1"/>
    </xf>
    <xf numFmtId="0" fontId="18" fillId="0" borderId="0" xfId="0" applyFont="1" applyAlignment="1">
      <alignment horizontal="left" vertical="top" wrapText="1"/>
    </xf>
    <xf numFmtId="0" fontId="18" fillId="0" borderId="144" xfId="0" applyFont="1" applyBorder="1" applyAlignment="1">
      <alignment horizontal="left" vertical="top" wrapText="1"/>
    </xf>
    <xf numFmtId="0" fontId="18" fillId="0" borderId="40" xfId="0" applyFont="1" applyBorder="1" applyAlignment="1">
      <alignment horizontal="left" vertical="top" wrapText="1"/>
    </xf>
    <xf numFmtId="0" fontId="18" fillId="0" borderId="41" xfId="0" applyFont="1" applyBorder="1" applyAlignment="1">
      <alignment horizontal="left" vertical="top" wrapText="1"/>
    </xf>
    <xf numFmtId="0" fontId="18" fillId="0" borderId="140" xfId="0" applyFont="1" applyBorder="1" applyAlignment="1">
      <alignment horizontal="left" vertical="top" wrapText="1"/>
    </xf>
    <xf numFmtId="0" fontId="18" fillId="0" borderId="61" xfId="0" applyFont="1" applyBorder="1" applyAlignment="1">
      <alignment horizontal="left" vertical="center" wrapText="1"/>
    </xf>
    <xf numFmtId="0" fontId="18" fillId="0" borderId="91" xfId="0" applyFont="1" applyBorder="1" applyAlignment="1">
      <alignment horizontal="left" vertical="center" wrapText="1"/>
    </xf>
    <xf numFmtId="0" fontId="18" fillId="0" borderId="1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140" xfId="0" applyFont="1" applyBorder="1" applyAlignment="1">
      <alignment horizontal="left" vertical="center" wrapText="1"/>
    </xf>
    <xf numFmtId="0" fontId="30" fillId="0" borderId="0" xfId="0" applyFont="1" applyAlignment="1">
      <alignment horizontal="left" vertical="center"/>
    </xf>
    <xf numFmtId="0" fontId="18" fillId="0" borderId="0" xfId="0" applyFont="1" applyAlignment="1">
      <alignment horizontal="left" vertical="center"/>
    </xf>
    <xf numFmtId="0" fontId="0" fillId="0" borderId="36" xfId="0" applyBorder="1" applyAlignment="1">
      <alignment horizontal="left" vertical="center" wrapText="1"/>
    </xf>
    <xf numFmtId="0" fontId="0" fillId="0" borderId="43" xfId="0" applyBorder="1" applyAlignment="1">
      <alignment horizontal="right"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38" xfId="0" applyBorder="1" applyAlignment="1">
      <alignment horizontal="distributed" vertical="center"/>
    </xf>
    <xf numFmtId="0" fontId="0" fillId="0" borderId="7" xfId="0" applyBorder="1" applyAlignment="1">
      <alignment horizontal="distributed" vertical="center"/>
    </xf>
    <xf numFmtId="0" fontId="0" fillId="0" borderId="135" xfId="0" applyBorder="1" applyAlignment="1">
      <alignment horizontal="distributed" vertical="center"/>
    </xf>
    <xf numFmtId="0" fontId="0" fillId="0" borderId="4" xfId="0" applyBorder="1" applyAlignment="1">
      <alignment horizontal="distributed" vertical="center"/>
    </xf>
    <xf numFmtId="0" fontId="0" fillId="0" borderId="137" xfId="0" applyBorder="1" applyAlignment="1">
      <alignment horizontal="distributed" vertical="center"/>
    </xf>
    <xf numFmtId="0" fontId="0" fillId="0" borderId="8" xfId="0" applyBorder="1" applyAlignment="1">
      <alignment horizontal="distributed" vertical="center"/>
    </xf>
    <xf numFmtId="0" fontId="18" fillId="0" borderId="37" xfId="0" applyFont="1" applyBorder="1" applyAlignment="1">
      <alignment horizontal="left" vertical="center" wrapText="1"/>
    </xf>
    <xf numFmtId="0" fontId="18" fillId="0" borderId="46" xfId="0" applyFont="1" applyBorder="1" applyAlignment="1">
      <alignment horizontal="left" vertical="center" wrapText="1"/>
    </xf>
    <xf numFmtId="0" fontId="18" fillId="0" borderId="134" xfId="0" applyFont="1" applyBorder="1" applyAlignment="1">
      <alignment horizontal="left" vertical="center" wrapText="1"/>
    </xf>
    <xf numFmtId="0" fontId="0" fillId="0" borderId="136" xfId="0" applyBorder="1" applyAlignment="1">
      <alignment horizontal="distributed" vertical="center"/>
    </xf>
    <xf numFmtId="0" fontId="0" fillId="0" borderId="86" xfId="0" applyBorder="1" applyAlignment="1">
      <alignment horizontal="distributed" vertical="center"/>
    </xf>
    <xf numFmtId="0" fontId="30" fillId="0" borderId="36" xfId="0" applyFont="1" applyBorder="1" applyAlignment="1">
      <alignment horizontal="left" vertical="center"/>
    </xf>
    <xf numFmtId="0" fontId="18" fillId="0" borderId="36" xfId="0" applyFont="1" applyBorder="1" applyAlignment="1">
      <alignment horizontal="left" vertical="center"/>
    </xf>
    <xf numFmtId="0" fontId="0" fillId="0" borderId="36" xfId="0" applyBorder="1" applyAlignment="1">
      <alignment horizontal="left" vertical="center"/>
    </xf>
    <xf numFmtId="0" fontId="18" fillId="4" borderId="63"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4" borderId="122" xfId="0" applyFont="1" applyFill="1" applyBorder="1" applyAlignment="1">
      <alignment horizontal="center" vertical="center" wrapText="1"/>
    </xf>
    <xf numFmtId="0" fontId="18" fillId="4" borderId="123" xfId="0" applyFont="1" applyFill="1" applyBorder="1" applyAlignment="1">
      <alignment horizontal="center" vertical="center" wrapText="1"/>
    </xf>
    <xf numFmtId="0" fontId="34" fillId="0" borderId="42" xfId="0" quotePrefix="1" applyFont="1" applyBorder="1" applyAlignment="1">
      <alignment horizontal="center" vertical="center" wrapText="1"/>
    </xf>
    <xf numFmtId="0" fontId="34" fillId="0" borderId="42" xfId="0" applyFont="1" applyBorder="1" applyAlignment="1">
      <alignment horizontal="center" vertical="center" wrapText="1"/>
    </xf>
    <xf numFmtId="0" fontId="36" fillId="4" borderId="36" xfId="0" applyFont="1" applyFill="1" applyBorder="1" applyAlignment="1">
      <alignment horizontal="center" vertical="center" wrapText="1"/>
    </xf>
    <xf numFmtId="0" fontId="34" fillId="0" borderId="36" xfId="0" applyFont="1" applyBorder="1" applyAlignment="1">
      <alignment horizontal="center" vertical="center"/>
    </xf>
    <xf numFmtId="177" fontId="24" fillId="4" borderId="124" xfId="0" applyNumberFormat="1" applyFont="1" applyFill="1" applyBorder="1" applyAlignment="1">
      <alignment horizontal="right" vertical="center" shrinkToFit="1"/>
    </xf>
    <xf numFmtId="177" fontId="24" fillId="4" borderId="125" xfId="0" applyNumberFormat="1" applyFont="1" applyFill="1" applyBorder="1" applyAlignment="1">
      <alignment horizontal="right" vertical="center" shrinkToFit="1"/>
    </xf>
    <xf numFmtId="177" fontId="18" fillId="0" borderId="124" xfId="0" applyNumberFormat="1" applyFont="1" applyBorder="1" applyAlignment="1">
      <alignment horizontal="right" vertical="center" shrinkToFit="1"/>
    </xf>
    <xf numFmtId="177" fontId="18" fillId="0" borderId="125" xfId="0" applyNumberFormat="1" applyFont="1" applyBorder="1" applyAlignment="1">
      <alignment horizontal="right" vertical="center" shrinkToFit="1"/>
    </xf>
    <xf numFmtId="0" fontId="18" fillId="6" borderId="101" xfId="0" applyFont="1" applyFill="1" applyBorder="1" applyAlignment="1">
      <alignment horizontal="center" vertical="center" wrapText="1"/>
    </xf>
    <xf numFmtId="0" fontId="18" fillId="6" borderId="102" xfId="0" applyFont="1" applyFill="1" applyBorder="1" applyAlignment="1">
      <alignment horizontal="center" vertical="center" wrapText="1"/>
    </xf>
    <xf numFmtId="0" fontId="18" fillId="6" borderId="103" xfId="0" applyFont="1" applyFill="1" applyBorder="1" applyAlignment="1">
      <alignment horizontal="center" vertical="center" wrapText="1"/>
    </xf>
    <xf numFmtId="0" fontId="18" fillId="6" borderId="104" xfId="0" applyFont="1" applyFill="1" applyBorder="1" applyAlignment="1">
      <alignment horizontal="center" vertical="center" wrapText="1"/>
    </xf>
    <xf numFmtId="0" fontId="34" fillId="0" borderId="46" xfId="0" quotePrefix="1" applyFont="1" applyBorder="1" applyAlignment="1">
      <alignment horizontal="center" vertical="center" wrapText="1"/>
    </xf>
    <xf numFmtId="0" fontId="34" fillId="0" borderId="46" xfId="0" applyFont="1" applyBorder="1" applyAlignment="1">
      <alignment horizontal="center" vertical="center" wrapText="1"/>
    </xf>
    <xf numFmtId="178" fontId="32" fillId="8" borderId="101" xfId="0" applyNumberFormat="1" applyFont="1" applyFill="1" applyBorder="1" applyAlignment="1">
      <alignment horizontal="right" vertical="center" shrinkToFit="1"/>
    </xf>
    <xf numFmtId="178" fontId="32" fillId="8" borderId="102" xfId="0" applyNumberFormat="1" applyFont="1" applyFill="1" applyBorder="1" applyAlignment="1">
      <alignment horizontal="right" vertical="center" shrinkToFit="1"/>
    </xf>
    <xf numFmtId="178" fontId="32" fillId="8" borderId="103" xfId="0" applyNumberFormat="1" applyFont="1" applyFill="1" applyBorder="1" applyAlignment="1">
      <alignment horizontal="right" vertical="center" shrinkToFit="1"/>
    </xf>
    <xf numFmtId="178" fontId="32" fillId="8" borderId="104" xfId="0" applyNumberFormat="1" applyFont="1" applyFill="1" applyBorder="1" applyAlignment="1">
      <alignment horizontal="right" vertical="center" shrinkToFit="1"/>
    </xf>
    <xf numFmtId="0" fontId="0" fillId="0" borderId="42" xfId="0" applyBorder="1" applyAlignment="1">
      <alignment horizontal="left"/>
    </xf>
    <xf numFmtId="0" fontId="0" fillId="0" borderId="43" xfId="0" applyBorder="1" applyAlignment="1">
      <alignment horizontal="left" vertical="center" wrapText="1"/>
    </xf>
    <xf numFmtId="0" fontId="18" fillId="0" borderId="131" xfId="0" applyFont="1" applyBorder="1" applyAlignment="1">
      <alignment horizontal="left" vertical="center" shrinkToFit="1"/>
    </xf>
    <xf numFmtId="0" fontId="18" fillId="0" borderId="132" xfId="0" applyFont="1" applyBorder="1" applyAlignment="1">
      <alignment horizontal="left" vertical="center" shrinkToFit="1"/>
    </xf>
    <xf numFmtId="0" fontId="18" fillId="0" borderId="133" xfId="0" applyFont="1" applyBorder="1" applyAlignment="1">
      <alignment horizontal="left" vertical="center" shrinkToFit="1"/>
    </xf>
    <xf numFmtId="177" fontId="0" fillId="0" borderId="106" xfId="0" applyNumberFormat="1" applyBorder="1" applyAlignment="1">
      <alignment horizontal="right" vertical="center" shrinkToFit="1"/>
    </xf>
    <xf numFmtId="177" fontId="0" fillId="0" borderId="107" xfId="0" applyNumberFormat="1" applyBorder="1" applyAlignment="1">
      <alignment horizontal="right" vertical="center" shrinkToFit="1"/>
    </xf>
    <xf numFmtId="177" fontId="24" fillId="0" borderId="126" xfId="2" applyNumberFormat="1" applyFont="1" applyBorder="1" applyAlignment="1" applyProtection="1">
      <alignment horizontal="right" vertical="center" shrinkToFit="1"/>
    </xf>
    <xf numFmtId="177" fontId="24" fillId="0" borderId="127" xfId="2" applyNumberFormat="1" applyFont="1" applyBorder="1" applyAlignment="1" applyProtection="1">
      <alignment horizontal="right" vertical="center" shrinkToFit="1"/>
    </xf>
    <xf numFmtId="178" fontId="24" fillId="7" borderId="126" xfId="2" applyNumberFormat="1" applyFont="1" applyFill="1" applyBorder="1" applyAlignment="1" applyProtection="1">
      <alignment horizontal="right" vertical="center" shrinkToFit="1"/>
    </xf>
    <xf numFmtId="178" fontId="24" fillId="7" borderId="127" xfId="2" applyNumberFormat="1" applyFont="1" applyFill="1" applyBorder="1" applyAlignment="1" applyProtection="1">
      <alignment horizontal="right" vertical="center" shrinkToFit="1"/>
    </xf>
    <xf numFmtId="0" fontId="37" fillId="0" borderId="128" xfId="0" applyFont="1" applyBorder="1" applyAlignment="1">
      <alignment horizontal="center" vertical="center"/>
    </xf>
    <xf numFmtId="0" fontId="37" fillId="0" borderId="129" xfId="0" applyFont="1" applyBorder="1" applyAlignment="1">
      <alignment horizontal="center" vertical="center"/>
    </xf>
    <xf numFmtId="0" fontId="37" fillId="0" borderId="130" xfId="0" applyFont="1" applyBorder="1" applyAlignment="1">
      <alignment horizontal="center" vertical="center"/>
    </xf>
    <xf numFmtId="0" fontId="0" fillId="4" borderId="36" xfId="0" applyFill="1" applyBorder="1" applyAlignment="1">
      <alignment horizontal="center" vertical="center" wrapText="1"/>
    </xf>
    <xf numFmtId="185" fontId="18" fillId="4" borderId="124" xfId="0" applyNumberFormat="1" applyFont="1" applyFill="1" applyBorder="1" applyAlignment="1">
      <alignment horizontal="right" vertical="center"/>
    </xf>
    <xf numFmtId="185" fontId="18" fillId="4" borderId="125" xfId="0" applyNumberFormat="1" applyFont="1" applyFill="1" applyBorder="1" applyAlignment="1">
      <alignment horizontal="right" vertical="center"/>
    </xf>
    <xf numFmtId="177" fontId="18" fillId="0" borderId="106" xfId="0" applyNumberFormat="1" applyFont="1" applyBorder="1" applyAlignment="1">
      <alignment horizontal="right" vertical="center" shrinkToFit="1"/>
    </xf>
    <xf numFmtId="177" fontId="18" fillId="0" borderId="107" xfId="0" applyNumberFormat="1" applyFont="1" applyBorder="1" applyAlignment="1">
      <alignment horizontal="right" vertical="center" shrinkToFit="1"/>
    </xf>
    <xf numFmtId="178" fontId="18" fillId="0" borderId="124" xfId="0" applyNumberFormat="1" applyFont="1" applyBorder="1" applyAlignment="1">
      <alignment horizontal="right" vertical="center" shrinkToFit="1"/>
    </xf>
    <xf numFmtId="178" fontId="18" fillId="0" borderId="125" xfId="0" applyNumberFormat="1" applyFont="1" applyBorder="1" applyAlignment="1">
      <alignment horizontal="right" vertical="center" shrinkToFit="1"/>
    </xf>
    <xf numFmtId="178" fontId="18" fillId="6" borderId="126" xfId="0" applyNumberFormat="1" applyFont="1" applyFill="1" applyBorder="1" applyAlignment="1">
      <alignment horizontal="right" vertical="center" shrinkToFit="1"/>
    </xf>
    <xf numFmtId="178" fontId="18" fillId="6" borderId="127" xfId="0" applyNumberFormat="1" applyFont="1" applyFill="1" applyBorder="1" applyAlignment="1">
      <alignment horizontal="right" vertical="center" shrinkToFit="1"/>
    </xf>
    <xf numFmtId="185" fontId="18" fillId="0" borderId="106" xfId="0" applyNumberFormat="1" applyFont="1" applyBorder="1" applyAlignment="1">
      <alignment horizontal="right" vertical="center"/>
    </xf>
    <xf numFmtId="185" fontId="18" fillId="0" borderId="107" xfId="0" applyNumberFormat="1" applyFont="1" applyBorder="1" applyAlignment="1">
      <alignment horizontal="right" vertic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4" borderId="71" xfId="0" applyFont="1" applyFill="1" applyBorder="1" applyAlignment="1">
      <alignment horizontal="center" vertical="center" wrapText="1"/>
    </xf>
    <xf numFmtId="0" fontId="18" fillId="4" borderId="105" xfId="0" applyFont="1" applyFill="1" applyBorder="1" applyAlignment="1">
      <alignment horizontal="center" vertical="center" wrapText="1"/>
    </xf>
    <xf numFmtId="0" fontId="18" fillId="4" borderId="73" xfId="0" applyFont="1" applyFill="1" applyBorder="1" applyAlignment="1">
      <alignment horizontal="center" vertical="center" wrapText="1"/>
    </xf>
    <xf numFmtId="0" fontId="18" fillId="4" borderId="74" xfId="0" applyFont="1" applyFill="1" applyBorder="1" applyAlignment="1">
      <alignment horizontal="center" vertical="center" wrapText="1"/>
    </xf>
    <xf numFmtId="0" fontId="18" fillId="4" borderId="75" xfId="0" applyFont="1" applyFill="1" applyBorder="1" applyAlignment="1">
      <alignment horizontal="center" vertical="center" wrapText="1"/>
    </xf>
    <xf numFmtId="0" fontId="18" fillId="4" borderId="78" xfId="0" applyFont="1" applyFill="1" applyBorder="1" applyAlignment="1">
      <alignment horizontal="center" vertical="center" wrapText="1"/>
    </xf>
    <xf numFmtId="0" fontId="34" fillId="0" borderId="42" xfId="0" applyFont="1" applyBorder="1" applyAlignment="1">
      <alignment horizontal="center" vertical="center"/>
    </xf>
    <xf numFmtId="176" fontId="16" fillId="0" borderId="36" xfId="1" applyNumberFormat="1" applyFont="1" applyBorder="1" applyAlignment="1" applyProtection="1">
      <alignment horizontal="center" vertical="center"/>
    </xf>
    <xf numFmtId="176" fontId="16" fillId="0" borderId="37" xfId="1" applyNumberFormat="1" applyFont="1" applyBorder="1" applyAlignment="1" applyProtection="1">
      <alignment horizontal="center" vertical="center"/>
    </xf>
    <xf numFmtId="176" fontId="16" fillId="4" borderId="5" xfId="1" applyNumberFormat="1" applyFont="1" applyFill="1" applyBorder="1" applyAlignment="1" applyProtection="1">
      <alignment horizontal="right" vertical="center"/>
    </xf>
    <xf numFmtId="176" fontId="16" fillId="4" borderId="6" xfId="1" applyNumberFormat="1" applyFont="1" applyFill="1" applyBorder="1" applyAlignment="1" applyProtection="1">
      <alignment horizontal="right" vertical="center"/>
    </xf>
    <xf numFmtId="0" fontId="33" fillId="0" borderId="37" xfId="0" applyFont="1" applyBorder="1" applyAlignment="1">
      <alignment horizontal="center" vertical="center"/>
    </xf>
    <xf numFmtId="176" fontId="32" fillId="2" borderId="101" xfId="0" applyNumberFormat="1" applyFont="1" applyFill="1" applyBorder="1" applyAlignment="1" applyProtection="1">
      <alignment horizontal="center" vertical="center"/>
      <protection locked="0"/>
    </xf>
    <xf numFmtId="176" fontId="32" fillId="2" borderId="102" xfId="0" applyNumberFormat="1" applyFont="1" applyFill="1" applyBorder="1" applyAlignment="1" applyProtection="1">
      <alignment horizontal="center" vertical="center"/>
      <protection locked="0"/>
    </xf>
    <xf numFmtId="176" fontId="32" fillId="2" borderId="103" xfId="0" applyNumberFormat="1" applyFont="1" applyFill="1" applyBorder="1" applyAlignment="1" applyProtection="1">
      <alignment horizontal="center" vertical="center"/>
      <protection locked="0"/>
    </xf>
    <xf numFmtId="176" fontId="32" fillId="2" borderId="104" xfId="0" applyNumberFormat="1" applyFont="1" applyFill="1" applyBorder="1" applyAlignment="1" applyProtection="1">
      <alignment horizontal="center" vertical="center"/>
      <protection locked="0"/>
    </xf>
    <xf numFmtId="0" fontId="33" fillId="0" borderId="42" xfId="0" applyFont="1" applyBorder="1" applyAlignment="1">
      <alignment horizontal="center" vertical="center"/>
    </xf>
    <xf numFmtId="0" fontId="33" fillId="0" borderId="36" xfId="0" applyFont="1" applyBorder="1" applyAlignment="1">
      <alignment horizontal="center" vertical="center"/>
    </xf>
    <xf numFmtId="0" fontId="18" fillId="0" borderId="71" xfId="0" applyFont="1" applyBorder="1" applyAlignment="1">
      <alignment horizontal="center" vertical="center" wrapText="1"/>
    </xf>
    <xf numFmtId="0" fontId="18" fillId="0" borderId="105" xfId="0" applyFont="1" applyBorder="1" applyAlignment="1">
      <alignment horizontal="center" vertical="center" wrapText="1"/>
    </xf>
    <xf numFmtId="0" fontId="0" fillId="0" borderId="42" xfId="0" applyBorder="1" applyAlignment="1">
      <alignment horizontal="center" vertical="center"/>
    </xf>
    <xf numFmtId="0" fontId="0" fillId="0" borderId="37" xfId="0" applyBorder="1" applyAlignment="1">
      <alignment horizontal="center" vertical="center"/>
    </xf>
    <xf numFmtId="0" fontId="33" fillId="0" borderId="63"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122" xfId="0" applyFont="1" applyBorder="1" applyAlignment="1">
      <alignment horizontal="center" vertical="center" wrapText="1"/>
    </xf>
    <xf numFmtId="0" fontId="33" fillId="0" borderId="123" xfId="0" applyFont="1" applyBorder="1" applyAlignment="1">
      <alignment horizontal="center" vertical="center" wrapText="1"/>
    </xf>
    <xf numFmtId="176" fontId="0" fillId="0" borderId="75" xfId="0" applyNumberFormat="1" applyBorder="1" applyAlignment="1">
      <alignment horizontal="right" vertical="center" wrapText="1"/>
    </xf>
    <xf numFmtId="176" fontId="0" fillId="0" borderId="78" xfId="0" applyNumberFormat="1" applyBorder="1" applyAlignment="1">
      <alignment horizontal="right" vertical="center" wrapText="1"/>
    </xf>
    <xf numFmtId="0" fontId="37" fillId="0" borderId="0" xfId="0" applyFont="1" applyAlignment="1">
      <alignment horizontal="center" vertical="center"/>
    </xf>
    <xf numFmtId="178" fontId="35" fillId="5" borderId="101" xfId="0" applyNumberFormat="1" applyFont="1" applyFill="1" applyBorder="1" applyAlignment="1">
      <alignment horizontal="right" vertical="center" shrinkToFit="1"/>
    </xf>
    <xf numFmtId="178" fontId="35" fillId="5" borderId="110" xfId="0" applyNumberFormat="1" applyFont="1" applyFill="1" applyBorder="1" applyAlignment="1">
      <alignment horizontal="right" vertical="center" shrinkToFit="1"/>
    </xf>
    <xf numFmtId="178" fontId="35" fillId="5" borderId="102" xfId="0" applyNumberFormat="1" applyFont="1" applyFill="1" applyBorder="1" applyAlignment="1">
      <alignment horizontal="right" vertical="center" shrinkToFit="1"/>
    </xf>
    <xf numFmtId="178" fontId="35" fillId="5" borderId="103" xfId="0" applyNumberFormat="1" applyFont="1" applyFill="1" applyBorder="1" applyAlignment="1">
      <alignment horizontal="right" vertical="center" shrinkToFit="1"/>
    </xf>
    <xf numFmtId="178" fontId="35" fillId="5" borderId="111" xfId="0" applyNumberFormat="1" applyFont="1" applyFill="1" applyBorder="1" applyAlignment="1">
      <alignment horizontal="right" vertical="center" shrinkToFit="1"/>
    </xf>
    <xf numFmtId="178" fontId="35" fillId="5" borderId="104" xfId="0" applyNumberFormat="1" applyFont="1" applyFill="1" applyBorder="1" applyAlignment="1">
      <alignment horizontal="right" vertical="center" shrinkToFit="1"/>
    </xf>
    <xf numFmtId="0" fontId="34" fillId="0" borderId="46" xfId="0" applyFont="1" applyBorder="1" applyAlignment="1">
      <alignment horizontal="center" vertical="center"/>
    </xf>
    <xf numFmtId="178" fontId="0" fillId="0" borderId="112" xfId="0" applyNumberFormat="1" applyBorder="1" applyAlignment="1">
      <alignment horizontal="right" vertical="center" shrinkToFit="1"/>
    </xf>
    <xf numFmtId="178" fontId="0" fillId="0" borderId="113" xfId="0" applyNumberFormat="1" applyBorder="1" applyAlignment="1">
      <alignment horizontal="right" vertical="center" shrinkToFit="1"/>
    </xf>
    <xf numFmtId="180" fontId="0" fillId="0" borderId="112" xfId="0" applyNumberFormat="1" applyBorder="1" applyAlignment="1">
      <alignment horizontal="center" vertical="center"/>
    </xf>
    <xf numFmtId="180" fontId="0" fillId="0" borderId="113" xfId="0" applyNumberFormat="1" applyBorder="1" applyAlignment="1">
      <alignment horizontal="center" vertical="center"/>
    </xf>
    <xf numFmtId="0" fontId="29" fillId="5" borderId="114" xfId="0" applyFont="1" applyFill="1" applyBorder="1" applyAlignment="1">
      <alignment horizontal="center" vertical="center" wrapText="1"/>
    </xf>
    <xf numFmtId="0" fontId="29" fillId="5" borderId="115" xfId="0" applyFont="1" applyFill="1" applyBorder="1" applyAlignment="1">
      <alignment horizontal="center" vertical="center" wrapText="1"/>
    </xf>
    <xf numFmtId="0" fontId="29" fillId="5" borderId="116" xfId="0" applyFont="1" applyFill="1" applyBorder="1" applyAlignment="1">
      <alignment horizontal="center" vertical="center" wrapText="1"/>
    </xf>
    <xf numFmtId="0" fontId="29" fillId="5" borderId="117" xfId="0" applyFont="1" applyFill="1" applyBorder="1" applyAlignment="1">
      <alignment horizontal="center" vertical="center" wrapText="1"/>
    </xf>
    <xf numFmtId="0" fontId="29" fillId="5" borderId="36" xfId="0" applyFont="1" applyFill="1" applyBorder="1" applyAlignment="1">
      <alignment horizontal="center" vertical="center" wrapText="1"/>
    </xf>
    <xf numFmtId="0" fontId="29" fillId="5" borderId="118" xfId="0" applyFont="1" applyFill="1" applyBorder="1" applyAlignment="1">
      <alignment horizontal="center" vertical="center" wrapText="1"/>
    </xf>
    <xf numFmtId="0" fontId="29" fillId="5" borderId="119" xfId="0" applyFont="1" applyFill="1" applyBorder="1" applyAlignment="1">
      <alignment horizontal="center" vertical="center" wrapText="1"/>
    </xf>
    <xf numFmtId="0" fontId="29" fillId="5" borderId="120" xfId="0" applyFont="1" applyFill="1" applyBorder="1" applyAlignment="1">
      <alignment horizontal="center" vertical="center" wrapText="1"/>
    </xf>
    <xf numFmtId="0" fontId="29" fillId="5" borderId="121" xfId="0" applyFont="1" applyFill="1" applyBorder="1" applyAlignment="1">
      <alignment horizontal="center" vertical="center" wrapText="1"/>
    </xf>
    <xf numFmtId="0" fontId="34" fillId="0" borderId="36" xfId="0" applyFont="1" applyBorder="1" applyAlignment="1">
      <alignment horizontal="center" vertical="center" wrapText="1"/>
    </xf>
    <xf numFmtId="180" fontId="24" fillId="2" borderId="108" xfId="0" applyNumberFormat="1" applyFont="1" applyFill="1" applyBorder="1" applyAlignment="1">
      <alignment horizontal="center" vertical="center"/>
    </xf>
    <xf numFmtId="180" fontId="24" fillId="2" borderId="109" xfId="0" applyNumberFormat="1" applyFont="1" applyFill="1" applyBorder="1" applyAlignment="1">
      <alignment horizontal="center" vertical="center"/>
    </xf>
    <xf numFmtId="0" fontId="0" fillId="0" borderId="0" xfId="0" applyAlignment="1">
      <alignment horizontal="left" vertical="top"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9525</xdr:rowOff>
    </xdr:from>
    <xdr:to>
      <xdr:col>4</xdr:col>
      <xdr:colOff>615315</xdr:colOff>
      <xdr:row>8</xdr:row>
      <xdr:rowOff>190373</xdr:rowOff>
    </xdr:to>
    <xdr:cxnSp macro="">
      <xdr:nvCxnSpPr>
        <xdr:cNvPr id="2" name="直線コネクタ 1">
          <a:extLst>
            <a:ext uri="{FF2B5EF4-FFF2-40B4-BE49-F238E27FC236}">
              <a16:creationId xmlns:a16="http://schemas.microsoft.com/office/drawing/2014/main" id="{64F355F8-E734-C644-5526-8325E3156A14}"/>
            </a:ext>
          </a:extLst>
        </xdr:cNvPr>
        <xdr:cNvCxnSpPr/>
      </xdr:nvCxnSpPr>
      <xdr:spPr>
        <a:xfrm>
          <a:off x="146685" y="1365885"/>
          <a:ext cx="1817386" cy="5695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xdr:col>
      <xdr:colOff>23195</xdr:colOff>
      <xdr:row>39</xdr:row>
      <xdr:rowOff>167892</xdr:rowOff>
    </xdr:from>
    <xdr:to>
      <xdr:col>3</xdr:col>
      <xdr:colOff>90101</xdr:colOff>
      <xdr:row>40</xdr:row>
      <xdr:rowOff>126469</xdr:rowOff>
    </xdr:to>
    <xdr:sp macro="" textlink="">
      <xdr:nvSpPr>
        <xdr:cNvPr id="3" name="正方形/長方形 2">
          <a:extLst>
            <a:ext uri="{FF2B5EF4-FFF2-40B4-BE49-F238E27FC236}">
              <a16:creationId xmlns:a16="http://schemas.microsoft.com/office/drawing/2014/main" id="{8A48AD6E-2CA6-FA2C-7843-5C853D1ECB17}"/>
            </a:ext>
          </a:extLst>
        </xdr:cNvPr>
        <xdr:cNvSpPr/>
      </xdr:nvSpPr>
      <xdr:spPr>
        <a:xfrm>
          <a:off x="487539" y="8686814"/>
          <a:ext cx="352656" cy="131218"/>
        </a:xfrm>
        <a:prstGeom prst="rect">
          <a:avLst/>
        </a:prstGeom>
        <a:solidFill>
          <a:srgbClr val="FFC000"/>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xdr:col>
      <xdr:colOff>316231</xdr:colOff>
      <xdr:row>38</xdr:row>
      <xdr:rowOff>36194</xdr:rowOff>
    </xdr:from>
    <xdr:to>
      <xdr:col>2</xdr:col>
      <xdr:colOff>278130</xdr:colOff>
      <xdr:row>38</xdr:row>
      <xdr:rowOff>190975</xdr:rowOff>
    </xdr:to>
    <xdr:sp macro="" textlink="">
      <xdr:nvSpPr>
        <xdr:cNvPr id="4" name="正方形/長方形 3">
          <a:extLst>
            <a:ext uri="{FF2B5EF4-FFF2-40B4-BE49-F238E27FC236}">
              <a16:creationId xmlns:a16="http://schemas.microsoft.com/office/drawing/2014/main" id="{5D5B0C2B-5DA9-8378-96E8-2EF79A29E306}"/>
            </a:ext>
          </a:extLst>
        </xdr:cNvPr>
        <xdr:cNvSpPr/>
      </xdr:nvSpPr>
      <xdr:spPr>
        <a:xfrm>
          <a:off x="430531" y="8052434"/>
          <a:ext cx="281939" cy="123825"/>
        </a:xfrm>
        <a:prstGeom prst="rect">
          <a:avLst/>
        </a:prstGeom>
        <a:solidFill>
          <a:srgbClr val="FFC000"/>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C21D-B5C5-4086-8AC5-902A29618943}">
  <sheetPr>
    <tabColor rgb="FF00B050"/>
  </sheetPr>
  <dimension ref="A1:J49"/>
  <sheetViews>
    <sheetView showGridLines="0" tabSelected="1" zoomScaleNormal="100" workbookViewId="0">
      <selection activeCell="A17" sqref="A17:J20"/>
    </sheetView>
  </sheetViews>
  <sheetFormatPr defaultRowHeight="13.5" x14ac:dyDescent="0.15"/>
  <cols>
    <col min="1" max="10" width="8.5" customWidth="1"/>
  </cols>
  <sheetData>
    <row r="1" spans="1:10" ht="30.75" x14ac:dyDescent="0.15">
      <c r="A1" s="133" t="s">
        <v>116</v>
      </c>
      <c r="B1" s="134"/>
      <c r="C1" s="134"/>
      <c r="D1" s="134"/>
      <c r="E1" s="134"/>
      <c r="F1" s="134"/>
      <c r="G1" s="134"/>
      <c r="H1" s="134"/>
      <c r="I1" s="134"/>
      <c r="J1" s="134"/>
    </row>
    <row r="2" spans="1:10" ht="17.25" x14ac:dyDescent="0.15">
      <c r="A2" s="20"/>
      <c r="B2" s="21"/>
      <c r="C2" s="21"/>
      <c r="D2" s="21"/>
      <c r="E2" s="21"/>
      <c r="F2" s="21"/>
      <c r="I2" s="135" t="s">
        <v>126</v>
      </c>
      <c r="J2" s="135"/>
    </row>
    <row r="3" spans="1:10" ht="13.5" customHeight="1" x14ac:dyDescent="0.15">
      <c r="A3" s="18"/>
      <c r="B3" s="19"/>
      <c r="D3" s="19"/>
      <c r="E3" s="19"/>
      <c r="F3" s="19"/>
      <c r="G3" s="19"/>
      <c r="H3" s="19"/>
      <c r="I3" s="19"/>
      <c r="J3" s="19"/>
    </row>
    <row r="4" spans="1:10" ht="17.25" customHeight="1" x14ac:dyDescent="0.15">
      <c r="A4" s="147" t="s">
        <v>82</v>
      </c>
      <c r="B4" s="148"/>
      <c r="C4" s="148"/>
      <c r="D4" s="148"/>
      <c r="E4" s="148"/>
      <c r="F4" s="148"/>
      <c r="G4" s="148"/>
      <c r="H4" s="148"/>
      <c r="I4" s="148"/>
      <c r="J4" s="148"/>
    </row>
    <row r="5" spans="1:10" ht="13.5" customHeight="1" x14ac:dyDescent="0.15">
      <c r="A5" s="147" t="s">
        <v>125</v>
      </c>
      <c r="B5" s="148"/>
      <c r="C5" s="148"/>
      <c r="D5" s="148"/>
      <c r="E5" s="148"/>
      <c r="F5" s="148"/>
      <c r="G5" s="148"/>
      <c r="H5" s="148"/>
      <c r="I5" s="148"/>
      <c r="J5" s="148"/>
    </row>
    <row r="6" spans="1:10" ht="13.5" customHeight="1" x14ac:dyDescent="0.15">
      <c r="A6" s="1"/>
      <c r="B6" s="15"/>
      <c r="C6" s="16"/>
      <c r="D6" s="16"/>
      <c r="E6" s="16"/>
      <c r="F6" s="16"/>
      <c r="G6" s="16"/>
      <c r="H6" s="16"/>
      <c r="I6" s="17"/>
      <c r="J6" s="3"/>
    </row>
    <row r="7" spans="1:10" ht="13.5" customHeight="1" x14ac:dyDescent="0.15">
      <c r="A7" s="151" t="s">
        <v>114</v>
      </c>
      <c r="B7" s="152"/>
      <c r="C7" s="152"/>
      <c r="D7" s="152"/>
      <c r="E7" s="152"/>
      <c r="F7" s="152"/>
      <c r="G7" s="152"/>
      <c r="H7" s="152"/>
      <c r="I7" s="152"/>
      <c r="J7" s="152"/>
    </row>
    <row r="8" spans="1:10" ht="13.5" customHeight="1" x14ac:dyDescent="0.15">
      <c r="A8" s="151"/>
      <c r="B8" s="152"/>
      <c r="C8" s="152"/>
      <c r="D8" s="152"/>
      <c r="E8" s="152"/>
      <c r="F8" s="152"/>
      <c r="G8" s="152"/>
      <c r="H8" s="152"/>
      <c r="I8" s="152"/>
      <c r="J8" s="152"/>
    </row>
    <row r="9" spans="1:10" ht="13.5" customHeight="1" x14ac:dyDescent="0.15">
      <c r="A9" s="151"/>
      <c r="B9" s="152"/>
      <c r="C9" s="152"/>
      <c r="D9" s="152"/>
      <c r="E9" s="152"/>
      <c r="F9" s="152"/>
      <c r="G9" s="152"/>
      <c r="H9" s="152"/>
      <c r="I9" s="152"/>
      <c r="J9" s="152"/>
    </row>
    <row r="10" spans="1:10" ht="13.5" customHeight="1" x14ac:dyDescent="0.15">
      <c r="A10" s="151"/>
      <c r="B10" s="152"/>
      <c r="C10" s="152"/>
      <c r="D10" s="152"/>
      <c r="E10" s="152"/>
      <c r="F10" s="152"/>
      <c r="G10" s="152"/>
      <c r="H10" s="152"/>
      <c r="I10" s="152"/>
      <c r="J10" s="152"/>
    </row>
    <row r="11" spans="1:10" ht="13.5" customHeight="1" x14ac:dyDescent="0.15">
      <c r="A11" s="151"/>
      <c r="B11" s="152"/>
      <c r="C11" s="152"/>
      <c r="D11" s="152"/>
      <c r="E11" s="152"/>
      <c r="F11" s="152"/>
      <c r="G11" s="152"/>
      <c r="H11" s="152"/>
      <c r="I11" s="152"/>
      <c r="J11" s="152"/>
    </row>
    <row r="12" spans="1:10" ht="13.5" customHeight="1" x14ac:dyDescent="0.15">
      <c r="A12" s="151"/>
      <c r="B12" s="152"/>
      <c r="C12" s="152"/>
      <c r="D12" s="152"/>
      <c r="E12" s="152"/>
      <c r="F12" s="152"/>
      <c r="G12" s="152"/>
      <c r="H12" s="152"/>
      <c r="I12" s="152"/>
      <c r="J12" s="152"/>
    </row>
    <row r="13" spans="1:10" ht="13.5" customHeight="1" x14ac:dyDescent="0.15">
      <c r="A13" s="151"/>
      <c r="B13" s="152"/>
      <c r="C13" s="152"/>
      <c r="D13" s="152"/>
      <c r="E13" s="152"/>
      <c r="F13" s="152"/>
      <c r="G13" s="152"/>
      <c r="H13" s="152"/>
      <c r="I13" s="152"/>
      <c r="J13" s="152"/>
    </row>
    <row r="14" spans="1:10" ht="13.5" customHeight="1" x14ac:dyDescent="0.15">
      <c r="A14" s="151"/>
      <c r="B14" s="152"/>
      <c r="C14" s="152"/>
      <c r="D14" s="152"/>
      <c r="E14" s="152"/>
      <c r="F14" s="152"/>
      <c r="G14" s="152"/>
      <c r="H14" s="152"/>
      <c r="I14" s="152"/>
      <c r="J14" s="152"/>
    </row>
    <row r="15" spans="1:10" ht="13.5" customHeight="1" x14ac:dyDescent="0.15">
      <c r="A15" s="151"/>
      <c r="B15" s="152"/>
      <c r="C15" s="152"/>
      <c r="D15" s="152"/>
      <c r="E15" s="152"/>
      <c r="F15" s="152"/>
      <c r="G15" s="152"/>
      <c r="H15" s="152"/>
      <c r="I15" s="152"/>
      <c r="J15" s="152"/>
    </row>
    <row r="16" spans="1:10" x14ac:dyDescent="0.15">
      <c r="A16" s="153"/>
      <c r="B16" s="154"/>
      <c r="C16" s="154"/>
      <c r="D16" s="154"/>
      <c r="E16" s="154"/>
      <c r="F16" s="154"/>
      <c r="G16" s="154"/>
      <c r="H16" s="154"/>
      <c r="I16" s="154"/>
      <c r="J16" s="154"/>
    </row>
    <row r="17" spans="1:10" x14ac:dyDescent="0.15">
      <c r="A17" s="150" t="s">
        <v>76</v>
      </c>
      <c r="B17" s="150"/>
      <c r="C17" s="150"/>
      <c r="D17" s="150"/>
      <c r="E17" s="150"/>
      <c r="F17" s="150"/>
      <c r="G17" s="150"/>
      <c r="H17" s="150"/>
      <c r="I17" s="150"/>
      <c r="J17" s="150"/>
    </row>
    <row r="18" spans="1:10" x14ac:dyDescent="0.15">
      <c r="A18" s="150"/>
      <c r="B18" s="150"/>
      <c r="C18" s="150"/>
      <c r="D18" s="150"/>
      <c r="E18" s="150"/>
      <c r="F18" s="150"/>
      <c r="G18" s="150"/>
      <c r="H18" s="150"/>
      <c r="I18" s="150"/>
      <c r="J18" s="150"/>
    </row>
    <row r="19" spans="1:10" x14ac:dyDescent="0.15">
      <c r="A19" s="150"/>
      <c r="B19" s="150"/>
      <c r="C19" s="150"/>
      <c r="D19" s="150"/>
      <c r="E19" s="150"/>
      <c r="F19" s="150"/>
      <c r="G19" s="150"/>
      <c r="H19" s="150"/>
      <c r="I19" s="150"/>
      <c r="J19" s="150"/>
    </row>
    <row r="20" spans="1:10" x14ac:dyDescent="0.15">
      <c r="A20" s="150"/>
      <c r="B20" s="150"/>
      <c r="C20" s="150"/>
      <c r="D20" s="150"/>
      <c r="E20" s="150"/>
      <c r="F20" s="150"/>
      <c r="G20" s="150"/>
      <c r="H20" s="150"/>
      <c r="I20" s="150"/>
      <c r="J20" s="150"/>
    </row>
    <row r="21" spans="1:10" ht="20.100000000000001" customHeight="1" x14ac:dyDescent="0.15">
      <c r="A21" s="9" t="s">
        <v>75</v>
      </c>
      <c r="B21" s="1"/>
      <c r="C21" s="1"/>
      <c r="D21" s="1"/>
      <c r="E21" s="1"/>
      <c r="F21" s="1"/>
      <c r="G21" s="1"/>
      <c r="H21" s="1"/>
      <c r="I21" s="1"/>
      <c r="J21" s="1"/>
    </row>
    <row r="22" spans="1:10" ht="9.9499999999999993" customHeight="1" x14ac:dyDescent="0.15">
      <c r="A22" s="9"/>
      <c r="B22" s="1"/>
      <c r="C22" s="1"/>
      <c r="D22" s="1"/>
      <c r="E22" s="1"/>
      <c r="F22" s="1"/>
      <c r="G22" s="1"/>
      <c r="H22" s="1"/>
      <c r="I22" s="1"/>
      <c r="J22" s="1"/>
    </row>
    <row r="23" spans="1:10" ht="15" customHeight="1" x14ac:dyDescent="0.15">
      <c r="A23" s="7"/>
      <c r="B23" s="149" t="s">
        <v>110</v>
      </c>
      <c r="C23" s="149"/>
      <c r="D23" s="149"/>
      <c r="E23" s="149"/>
      <c r="F23" s="149"/>
      <c r="G23" s="149"/>
      <c r="H23" s="149"/>
      <c r="I23" s="149"/>
      <c r="J23" s="149"/>
    </row>
    <row r="24" spans="1:10" ht="15" customHeight="1" x14ac:dyDescent="0.15">
      <c r="A24" s="7"/>
      <c r="B24" s="149"/>
      <c r="C24" s="149"/>
      <c r="D24" s="149"/>
      <c r="E24" s="149"/>
      <c r="F24" s="149"/>
      <c r="G24" s="149"/>
      <c r="H24" s="149"/>
      <c r="I24" s="149"/>
      <c r="J24" s="149"/>
    </row>
    <row r="25" spans="1:10" ht="15" customHeight="1" x14ac:dyDescent="0.15">
      <c r="A25" s="7"/>
      <c r="B25" s="5"/>
      <c r="C25" s="5"/>
      <c r="D25" s="5"/>
      <c r="E25" s="5"/>
      <c r="F25" s="5"/>
      <c r="G25" s="5"/>
      <c r="H25" s="5"/>
      <c r="I25" s="5"/>
      <c r="J25" s="5"/>
    </row>
    <row r="26" spans="1:10" ht="20.100000000000001" customHeight="1" x14ac:dyDescent="0.15">
      <c r="A26" s="2" t="s">
        <v>77</v>
      </c>
      <c r="B26" s="1"/>
      <c r="C26" s="1"/>
      <c r="D26" s="1"/>
      <c r="E26" s="1"/>
      <c r="F26" s="1"/>
      <c r="G26" s="1"/>
      <c r="H26" s="1"/>
      <c r="I26" s="1"/>
      <c r="J26" s="1"/>
    </row>
    <row r="27" spans="1:10" ht="9.9499999999999993" customHeight="1" x14ac:dyDescent="0.15">
      <c r="A27" s="2"/>
      <c r="B27" s="1"/>
      <c r="C27" s="1"/>
      <c r="D27" s="1"/>
      <c r="E27" s="1"/>
      <c r="F27" s="1"/>
      <c r="G27" s="1"/>
      <c r="H27" s="1"/>
      <c r="I27" s="1"/>
      <c r="J27" s="1"/>
    </row>
    <row r="28" spans="1:10" s="8" customFormat="1" ht="15" customHeight="1" x14ac:dyDescent="0.15">
      <c r="A28" s="10" t="s">
        <v>73</v>
      </c>
      <c r="B28" s="146" t="s">
        <v>117</v>
      </c>
      <c r="C28" s="146"/>
      <c r="D28" s="146"/>
      <c r="E28" s="146"/>
      <c r="F28" s="146"/>
      <c r="G28" s="146"/>
      <c r="H28" s="146"/>
      <c r="I28" s="146"/>
      <c r="J28" s="146"/>
    </row>
    <row r="29" spans="1:10" s="8" customFormat="1" ht="9.9499999999999993" customHeight="1" x14ac:dyDescent="0.15">
      <c r="A29" s="10"/>
      <c r="B29" s="11"/>
      <c r="C29" s="11"/>
      <c r="D29" s="11"/>
      <c r="E29" s="11"/>
      <c r="F29" s="11"/>
      <c r="G29" s="11"/>
      <c r="H29" s="11"/>
      <c r="I29" s="11"/>
      <c r="J29" s="11"/>
    </row>
    <row r="30" spans="1:10" s="8" customFormat="1" ht="15" customHeight="1" x14ac:dyDescent="0.15">
      <c r="A30" s="10" t="s">
        <v>74</v>
      </c>
      <c r="B30" s="136" t="s">
        <v>100</v>
      </c>
      <c r="C30" s="136"/>
      <c r="D30" s="136"/>
      <c r="E30" s="136"/>
      <c r="F30" s="136"/>
      <c r="G30" s="136"/>
      <c r="H30" s="136"/>
      <c r="I30" s="136"/>
      <c r="J30" s="136"/>
    </row>
    <row r="31" spans="1:10" s="8" customFormat="1" ht="9.9499999999999993" customHeight="1" x14ac:dyDescent="0.15">
      <c r="A31" s="10"/>
      <c r="B31" s="12"/>
      <c r="C31" s="12"/>
      <c r="D31" s="12"/>
      <c r="E31" s="12"/>
      <c r="F31" s="12"/>
      <c r="G31" s="12"/>
      <c r="H31" s="12"/>
      <c r="I31" s="12"/>
      <c r="J31" s="12"/>
    </row>
    <row r="32" spans="1:10" s="8" customFormat="1" ht="15" customHeight="1" x14ac:dyDescent="0.15">
      <c r="A32" s="10"/>
      <c r="B32" s="136" t="s">
        <v>81</v>
      </c>
      <c r="C32" s="136"/>
      <c r="D32" s="136"/>
      <c r="E32" s="136"/>
      <c r="F32" s="136"/>
      <c r="G32" s="136"/>
      <c r="H32" s="136"/>
      <c r="I32" s="136"/>
      <c r="J32" s="136"/>
    </row>
    <row r="33" spans="1:10" s="8" customFormat="1" ht="15" customHeight="1" x14ac:dyDescent="0.15">
      <c r="A33" s="10"/>
      <c r="B33" s="136"/>
      <c r="C33" s="136"/>
      <c r="D33" s="136"/>
      <c r="E33" s="136"/>
      <c r="F33" s="136"/>
      <c r="G33" s="136"/>
      <c r="H33" s="136"/>
      <c r="I33" s="136"/>
      <c r="J33" s="136"/>
    </row>
    <row r="34" spans="1:10" s="8" customFormat="1" ht="15" customHeight="1" x14ac:dyDescent="0.15">
      <c r="A34" s="10"/>
      <c r="B34" s="136"/>
      <c r="C34" s="136"/>
      <c r="D34" s="136"/>
      <c r="E34" s="136"/>
      <c r="F34" s="136"/>
      <c r="G34" s="136"/>
      <c r="H34" s="136"/>
      <c r="I34" s="136"/>
      <c r="J34" s="136"/>
    </row>
    <row r="35" spans="1:10" s="8" customFormat="1" ht="15" customHeight="1" x14ac:dyDescent="0.15">
      <c r="A35" s="10"/>
      <c r="B35" s="136"/>
      <c r="C35" s="136"/>
      <c r="D35" s="136"/>
      <c r="E35" s="136"/>
      <c r="F35" s="136"/>
      <c r="G35" s="136"/>
      <c r="H35" s="136"/>
      <c r="I35" s="136"/>
      <c r="J35" s="136"/>
    </row>
    <row r="36" spans="1:10" ht="15" customHeight="1" x14ac:dyDescent="0.15">
      <c r="A36" s="4"/>
      <c r="B36" s="1"/>
      <c r="C36" s="1"/>
      <c r="D36" s="1"/>
      <c r="E36" s="1"/>
      <c r="F36" s="1"/>
      <c r="G36" s="1"/>
      <c r="H36" s="1"/>
      <c r="I36" s="1"/>
      <c r="J36" s="1"/>
    </row>
    <row r="37" spans="1:10" ht="20.100000000000001" customHeight="1" x14ac:dyDescent="0.15">
      <c r="A37" s="2" t="s">
        <v>78</v>
      </c>
      <c r="B37" s="13"/>
      <c r="C37" s="13"/>
      <c r="D37" s="13"/>
      <c r="E37" s="13"/>
      <c r="F37" s="1"/>
      <c r="G37" s="1"/>
      <c r="H37" s="1"/>
      <c r="I37" s="1"/>
      <c r="J37" s="1"/>
    </row>
    <row r="38" spans="1:10" ht="9.9499999999999993" customHeight="1" x14ac:dyDescent="0.15">
      <c r="A38" s="2"/>
      <c r="B38" s="13"/>
      <c r="C38" s="13"/>
      <c r="D38" s="13"/>
      <c r="E38" s="13"/>
      <c r="F38" s="1"/>
      <c r="G38" s="1"/>
      <c r="H38" s="1"/>
      <c r="I38" s="1"/>
      <c r="J38" s="1"/>
    </row>
    <row r="39" spans="1:10" ht="15" customHeight="1" x14ac:dyDescent="0.15">
      <c r="A39" s="14" t="s">
        <v>113</v>
      </c>
      <c r="B39" s="137" t="s">
        <v>128</v>
      </c>
      <c r="C39" s="138"/>
      <c r="D39" s="138"/>
      <c r="E39" s="138"/>
      <c r="F39" s="138"/>
      <c r="G39" s="138"/>
      <c r="H39" s="138"/>
      <c r="I39" s="138"/>
      <c r="J39" s="139"/>
    </row>
    <row r="40" spans="1:10" ht="15" customHeight="1" x14ac:dyDescent="0.15">
      <c r="A40" s="10"/>
      <c r="B40" s="140"/>
      <c r="C40" s="141"/>
      <c r="D40" s="141"/>
      <c r="E40" s="141"/>
      <c r="F40" s="141"/>
      <c r="G40" s="141"/>
      <c r="H40" s="141"/>
      <c r="I40" s="141"/>
      <c r="J40" s="142"/>
    </row>
    <row r="41" spans="1:10" ht="15" customHeight="1" x14ac:dyDescent="0.15">
      <c r="A41" s="10"/>
      <c r="B41" s="140"/>
      <c r="C41" s="141"/>
      <c r="D41" s="141"/>
      <c r="E41" s="141"/>
      <c r="F41" s="141"/>
      <c r="G41" s="141"/>
      <c r="H41" s="141"/>
      <c r="I41" s="141"/>
      <c r="J41" s="142"/>
    </row>
    <row r="42" spans="1:10" ht="15" customHeight="1" x14ac:dyDescent="0.15">
      <c r="A42" s="10"/>
      <c r="B42" s="143"/>
      <c r="C42" s="144"/>
      <c r="D42" s="144"/>
      <c r="E42" s="144"/>
      <c r="F42" s="144"/>
      <c r="G42" s="144"/>
      <c r="H42" s="144"/>
      <c r="I42" s="144"/>
      <c r="J42" s="145"/>
    </row>
    <row r="43" spans="1:10" ht="15" customHeight="1" x14ac:dyDescent="0.15">
      <c r="A43" s="10"/>
      <c r="B43" s="136" t="s">
        <v>127</v>
      </c>
      <c r="C43" s="136"/>
      <c r="D43" s="136"/>
      <c r="E43" s="136"/>
      <c r="F43" s="136"/>
      <c r="G43" s="136"/>
      <c r="H43" s="136"/>
      <c r="I43" s="136"/>
      <c r="J43" s="136"/>
    </row>
    <row r="44" spans="1:10" ht="15" customHeight="1" x14ac:dyDescent="0.15">
      <c r="A44" s="10"/>
      <c r="B44" s="136"/>
      <c r="C44" s="136"/>
      <c r="D44" s="136"/>
      <c r="E44" s="136"/>
      <c r="F44" s="136"/>
      <c r="G44" s="136"/>
      <c r="H44" s="136"/>
      <c r="I44" s="136"/>
      <c r="J44" s="136"/>
    </row>
    <row r="45" spans="1:10" ht="15" customHeight="1" x14ac:dyDescent="0.15">
      <c r="A45" s="4"/>
      <c r="B45" s="6"/>
      <c r="C45" s="6"/>
      <c r="D45" s="6"/>
      <c r="E45" s="6"/>
      <c r="F45" s="6"/>
      <c r="G45" s="6"/>
      <c r="H45" s="6"/>
      <c r="I45" s="6"/>
      <c r="J45" s="6"/>
    </row>
    <row r="46" spans="1:10" ht="13.5" customHeight="1" x14ac:dyDescent="0.15">
      <c r="A46" s="14" t="s">
        <v>74</v>
      </c>
      <c r="B46" s="137" t="s">
        <v>115</v>
      </c>
      <c r="C46" s="138"/>
      <c r="D46" s="138"/>
      <c r="E46" s="138"/>
      <c r="F46" s="138"/>
      <c r="G46" s="138"/>
      <c r="H46" s="138"/>
      <c r="I46" s="138"/>
      <c r="J46" s="139"/>
    </row>
    <row r="47" spans="1:10" ht="13.5" customHeight="1" x14ac:dyDescent="0.15">
      <c r="B47" s="140"/>
      <c r="C47" s="141"/>
      <c r="D47" s="141"/>
      <c r="E47" s="141"/>
      <c r="F47" s="141"/>
      <c r="G47" s="141"/>
      <c r="H47" s="141"/>
      <c r="I47" s="141"/>
      <c r="J47" s="142"/>
    </row>
    <row r="48" spans="1:10" x14ac:dyDescent="0.15">
      <c r="B48" s="140"/>
      <c r="C48" s="141"/>
      <c r="D48" s="141"/>
      <c r="E48" s="141"/>
      <c r="F48" s="141"/>
      <c r="G48" s="141"/>
      <c r="H48" s="141"/>
      <c r="I48" s="141"/>
      <c r="J48" s="142"/>
    </row>
    <row r="49" spans="2:10" x14ac:dyDescent="0.15">
      <c r="B49" s="143"/>
      <c r="C49" s="144"/>
      <c r="D49" s="144"/>
      <c r="E49" s="144"/>
      <c r="F49" s="144"/>
      <c r="G49" s="144"/>
      <c r="H49" s="144"/>
      <c r="I49" s="144"/>
      <c r="J49" s="145"/>
    </row>
  </sheetData>
  <sheetProtection algorithmName="SHA-512" hashValue="934m4vLDSOliK9DA5CN2LXWmpZS7jHzRbbIuNYYTFtKI04KfZK74t6Jja+DgkHn7L1CzysUzQ/l/D1RkboKTag==" saltValue="OXURFsIOR7QxZIOK8RJ+ng==" spinCount="100000" sheet="1" objects="1" scenarios="1"/>
  <mergeCells count="13">
    <mergeCell ref="B46:J49"/>
    <mergeCell ref="A5:J5"/>
    <mergeCell ref="B23:J24"/>
    <mergeCell ref="A17:J20"/>
    <mergeCell ref="A7:J16"/>
    <mergeCell ref="A1:J1"/>
    <mergeCell ref="I2:J2"/>
    <mergeCell ref="B43:J44"/>
    <mergeCell ref="B39:J42"/>
    <mergeCell ref="B28:J28"/>
    <mergeCell ref="B30:J30"/>
    <mergeCell ref="B32:J35"/>
    <mergeCell ref="A4:J4"/>
  </mergeCells>
  <phoneticPr fontId="1"/>
  <pageMargins left="0.74803149606299213" right="0.39370078740157483" top="0.94488188976377963" bottom="0.62992125984251968" header="0.31496062992125984" footer="0.19685039370078741"/>
  <pageSetup paperSize="9" orientation="portrait" horizontalDpi="300" verticalDpi="300" r:id="rId1"/>
  <headerFooter differentFirst="1">
    <oddFooter>&amp;C&amp;14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5BBCC-13C6-4C6B-BCED-70EF5ED18B8C}">
  <sheetPr>
    <tabColor rgb="FF00B050"/>
  </sheetPr>
  <dimension ref="A1:O231"/>
  <sheetViews>
    <sheetView showGridLines="0" zoomScale="160" zoomScaleNormal="160" workbookViewId="0">
      <selection sqref="A1:L1"/>
    </sheetView>
  </sheetViews>
  <sheetFormatPr defaultColWidth="9" defaultRowHeight="13.5" x14ac:dyDescent="0.15"/>
  <cols>
    <col min="1" max="1" width="2" customWidth="1"/>
    <col min="2" max="2" width="4.625" customWidth="1"/>
    <col min="3" max="3" width="4.125" customWidth="1"/>
    <col min="4" max="5" width="9" customWidth="1"/>
    <col min="6" max="11" width="9.125" customWidth="1"/>
    <col min="12" max="12" width="2" customWidth="1"/>
    <col min="14" max="14" width="10" bestFit="1" customWidth="1"/>
  </cols>
  <sheetData>
    <row r="1" spans="1:14" ht="22.5" customHeight="1" x14ac:dyDescent="0.15">
      <c r="A1" s="155" t="s">
        <v>17</v>
      </c>
      <c r="B1" s="155"/>
      <c r="C1" s="155"/>
      <c r="D1" s="155"/>
      <c r="E1" s="155"/>
      <c r="F1" s="155"/>
      <c r="G1" s="155"/>
      <c r="H1" s="155"/>
      <c r="I1" s="155"/>
      <c r="J1" s="155"/>
      <c r="K1" s="155"/>
      <c r="L1" s="156"/>
      <c r="M1" s="1"/>
      <c r="N1" s="1"/>
    </row>
    <row r="2" spans="1:14" ht="15" customHeight="1" x14ac:dyDescent="0.15">
      <c r="A2" s="2"/>
      <c r="B2" s="22"/>
      <c r="C2" s="2"/>
      <c r="D2" s="2"/>
      <c r="E2" s="2"/>
      <c r="F2" s="2"/>
      <c r="G2" s="2"/>
      <c r="H2" s="2"/>
      <c r="I2" s="2"/>
      <c r="J2" s="2"/>
      <c r="K2" s="2"/>
      <c r="L2" s="23"/>
      <c r="M2" s="1"/>
      <c r="N2" s="1"/>
    </row>
    <row r="3" spans="1:14" ht="17.25" x14ac:dyDescent="0.15">
      <c r="A3" s="2"/>
      <c r="B3" s="24" t="s">
        <v>83</v>
      </c>
      <c r="C3" s="25"/>
      <c r="D3" s="25"/>
      <c r="E3" s="2"/>
      <c r="F3" s="2"/>
      <c r="G3" s="2"/>
      <c r="H3" s="2"/>
      <c r="I3" s="2"/>
      <c r="J3" s="2"/>
      <c r="K3" s="2"/>
      <c r="L3" s="23"/>
      <c r="M3" s="1"/>
      <c r="N3" s="1"/>
    </row>
    <row r="4" spans="1:14" ht="17.25" x14ac:dyDescent="0.15">
      <c r="A4" s="1"/>
      <c r="B4" s="157" t="s">
        <v>84</v>
      </c>
      <c r="C4" s="158"/>
      <c r="D4" s="158"/>
      <c r="E4" s="158"/>
      <c r="F4" s="158"/>
      <c r="G4" s="158"/>
      <c r="H4" s="158"/>
      <c r="I4" s="158"/>
      <c r="J4" s="158"/>
      <c r="K4" s="158"/>
      <c r="L4" s="159"/>
      <c r="M4" s="1"/>
      <c r="N4" s="1"/>
    </row>
    <row r="5" spans="1:14" ht="18.75" customHeight="1" x14ac:dyDescent="0.15">
      <c r="A5" s="1"/>
      <c r="B5" s="160" t="s">
        <v>18</v>
      </c>
      <c r="C5" s="161"/>
      <c r="D5" s="161"/>
      <c r="E5" s="161"/>
      <c r="F5" s="164" t="s">
        <v>85</v>
      </c>
      <c r="G5" s="165"/>
      <c r="H5" s="1"/>
      <c r="I5" s="1"/>
      <c r="J5" s="1"/>
      <c r="K5" s="1"/>
      <c r="L5" s="26"/>
      <c r="M5" s="1"/>
      <c r="N5" s="1"/>
    </row>
    <row r="6" spans="1:14" ht="18.75" customHeight="1" thickBot="1" x14ac:dyDescent="0.2">
      <c r="A6" s="1"/>
      <c r="B6" s="162"/>
      <c r="C6" s="163"/>
      <c r="D6" s="163"/>
      <c r="E6" s="163"/>
      <c r="F6" s="166"/>
      <c r="G6" s="167"/>
      <c r="H6" s="27"/>
      <c r="I6" s="27"/>
      <c r="J6" s="27"/>
      <c r="K6" s="27"/>
      <c r="L6" s="26"/>
      <c r="M6" s="1"/>
      <c r="N6" s="1"/>
    </row>
    <row r="7" spans="1:14" ht="17.25" customHeight="1" x14ac:dyDescent="0.15">
      <c r="A7" s="26"/>
      <c r="B7" s="168" t="s">
        <v>4</v>
      </c>
      <c r="C7" s="169"/>
      <c r="D7" s="169"/>
      <c r="E7" s="169"/>
      <c r="F7" s="172" t="s">
        <v>66</v>
      </c>
      <c r="G7" s="173"/>
      <c r="H7" s="28"/>
      <c r="I7" s="1"/>
    </row>
    <row r="8" spans="1:14" ht="17.25" customHeight="1" thickBot="1" x14ac:dyDescent="0.2">
      <c r="A8" s="26"/>
      <c r="B8" s="170"/>
      <c r="C8" s="171"/>
      <c r="D8" s="171"/>
      <c r="E8" s="171"/>
      <c r="F8" s="174"/>
      <c r="G8" s="175"/>
      <c r="H8" s="28"/>
      <c r="J8" s="1"/>
    </row>
    <row r="9" spans="1:14" ht="17.25" customHeight="1" thickBot="1" x14ac:dyDescent="0.2">
      <c r="A9" s="26"/>
      <c r="B9" s="176" t="s">
        <v>1</v>
      </c>
      <c r="C9" s="177"/>
      <c r="D9" s="177"/>
      <c r="E9" s="177"/>
      <c r="F9" s="178" t="s">
        <v>0</v>
      </c>
      <c r="G9" s="179"/>
      <c r="H9" s="28"/>
      <c r="I9" s="1"/>
    </row>
    <row r="10" spans="1:14" ht="17.25" customHeight="1" x14ac:dyDescent="0.15">
      <c r="A10" s="26"/>
      <c r="B10" s="180" t="s">
        <v>67</v>
      </c>
      <c r="C10" s="183" t="s">
        <v>5</v>
      </c>
      <c r="D10" s="184"/>
      <c r="E10" s="185"/>
      <c r="F10" s="186"/>
      <c r="G10" s="187"/>
      <c r="H10" s="28"/>
      <c r="I10" s="1"/>
    </row>
    <row r="11" spans="1:14" ht="17.25" customHeight="1" x14ac:dyDescent="0.15">
      <c r="A11" s="26"/>
      <c r="B11" s="181"/>
      <c r="C11" s="188" t="s">
        <v>6</v>
      </c>
      <c r="D11" s="189"/>
      <c r="E11" s="190"/>
      <c r="F11" s="191"/>
      <c r="G11" s="192"/>
      <c r="H11" s="28"/>
      <c r="I11" s="1"/>
    </row>
    <row r="12" spans="1:14" ht="17.25" customHeight="1" x14ac:dyDescent="0.15">
      <c r="A12" s="26"/>
      <c r="B12" s="181"/>
      <c r="C12" s="188" t="s">
        <v>7</v>
      </c>
      <c r="D12" s="189"/>
      <c r="E12" s="190"/>
      <c r="F12" s="191"/>
      <c r="G12" s="192"/>
      <c r="H12" s="28"/>
      <c r="I12" s="1"/>
    </row>
    <row r="13" spans="1:14" ht="17.25" customHeight="1" thickBot="1" x14ac:dyDescent="0.2">
      <c r="A13" s="26"/>
      <c r="B13" s="181"/>
      <c r="C13" s="193" t="s">
        <v>8</v>
      </c>
      <c r="D13" s="194"/>
      <c r="E13" s="194"/>
      <c r="F13" s="195"/>
      <c r="G13" s="196"/>
      <c r="H13" s="28"/>
      <c r="I13" s="1"/>
    </row>
    <row r="14" spans="1:14" ht="17.25" customHeight="1" thickBot="1" x14ac:dyDescent="0.2">
      <c r="A14" s="26"/>
      <c r="B14" s="182"/>
      <c r="C14" s="29"/>
      <c r="D14" s="197" t="s">
        <v>3</v>
      </c>
      <c r="E14" s="197"/>
      <c r="F14" s="198">
        <f>SUM(F10:G13)</f>
        <v>0</v>
      </c>
      <c r="G14" s="199"/>
      <c r="H14" s="28"/>
      <c r="I14" s="1"/>
    </row>
    <row r="15" spans="1:14" ht="17.25" customHeight="1" x14ac:dyDescent="0.15">
      <c r="A15" s="26"/>
      <c r="B15" s="200" t="s">
        <v>91</v>
      </c>
      <c r="C15" s="203" t="s">
        <v>86</v>
      </c>
      <c r="D15" s="183" t="s">
        <v>9</v>
      </c>
      <c r="E15" s="184"/>
      <c r="F15" s="186"/>
      <c r="G15" s="187"/>
      <c r="H15" s="28"/>
      <c r="I15" s="1"/>
    </row>
    <row r="16" spans="1:14" ht="17.25" customHeight="1" x14ac:dyDescent="0.15">
      <c r="A16" s="26"/>
      <c r="B16" s="201"/>
      <c r="C16" s="204"/>
      <c r="D16" s="188" t="s">
        <v>10</v>
      </c>
      <c r="E16" s="189"/>
      <c r="F16" s="191"/>
      <c r="G16" s="192"/>
      <c r="H16" s="28"/>
      <c r="I16" s="1"/>
    </row>
    <row r="17" spans="1:9" ht="17.25" customHeight="1" thickBot="1" x14ac:dyDescent="0.2">
      <c r="A17" s="26"/>
      <c r="B17" s="201"/>
      <c r="C17" s="204"/>
      <c r="D17" s="206" t="s">
        <v>87</v>
      </c>
      <c r="E17" s="207"/>
      <c r="F17" s="191"/>
      <c r="G17" s="192"/>
      <c r="H17" s="28"/>
      <c r="I17" s="30"/>
    </row>
    <row r="18" spans="1:9" ht="17.25" customHeight="1" thickBot="1" x14ac:dyDescent="0.2">
      <c r="A18" s="26"/>
      <c r="B18" s="201"/>
      <c r="C18" s="205"/>
      <c r="D18" s="197" t="s">
        <v>2</v>
      </c>
      <c r="E18" s="197"/>
      <c r="F18" s="198">
        <f>SUM(F15:G17)</f>
        <v>0</v>
      </c>
      <c r="G18" s="199"/>
      <c r="H18" s="28"/>
      <c r="I18" s="1"/>
    </row>
    <row r="19" spans="1:9" ht="17.25" customHeight="1" x14ac:dyDescent="0.15">
      <c r="A19" s="26"/>
      <c r="B19" s="201"/>
      <c r="C19" s="183" t="s">
        <v>89</v>
      </c>
      <c r="D19" s="184"/>
      <c r="E19" s="185"/>
      <c r="F19" s="186"/>
      <c r="G19" s="187"/>
      <c r="H19" s="28"/>
      <c r="I19" s="1"/>
    </row>
    <row r="20" spans="1:9" ht="17.25" customHeight="1" x14ac:dyDescent="0.15">
      <c r="A20" s="26"/>
      <c r="B20" s="201"/>
      <c r="C20" s="188" t="s">
        <v>88</v>
      </c>
      <c r="D20" s="189"/>
      <c r="E20" s="190"/>
      <c r="F20" s="191"/>
      <c r="G20" s="192"/>
      <c r="H20" s="28"/>
      <c r="I20" s="1"/>
    </row>
    <row r="21" spans="1:9" ht="17.25" customHeight="1" thickBot="1" x14ac:dyDescent="0.2">
      <c r="A21" s="26"/>
      <c r="B21" s="201"/>
      <c r="C21" s="193" t="s">
        <v>90</v>
      </c>
      <c r="D21" s="194"/>
      <c r="E21" s="208"/>
      <c r="F21" s="195"/>
      <c r="G21" s="196"/>
      <c r="H21" s="28"/>
      <c r="I21" s="1"/>
    </row>
    <row r="22" spans="1:9" ht="17.25" customHeight="1" thickBot="1" x14ac:dyDescent="0.2">
      <c r="A22" s="26"/>
      <c r="B22" s="202"/>
      <c r="C22" s="31"/>
      <c r="D22" s="197" t="s">
        <v>2</v>
      </c>
      <c r="E22" s="197"/>
      <c r="F22" s="209">
        <f>SUM(F18:G21)</f>
        <v>0</v>
      </c>
      <c r="G22" s="210"/>
      <c r="H22" s="28"/>
      <c r="I22" s="1"/>
    </row>
    <row r="23" spans="1:9" ht="17.25" customHeight="1" x14ac:dyDescent="0.15">
      <c r="A23" s="26"/>
      <c r="B23" s="211" t="s">
        <v>95</v>
      </c>
      <c r="C23" s="183" t="s">
        <v>96</v>
      </c>
      <c r="D23" s="184"/>
      <c r="E23" s="185"/>
      <c r="F23" s="186"/>
      <c r="G23" s="187"/>
      <c r="H23" s="28"/>
      <c r="I23" s="1"/>
    </row>
    <row r="24" spans="1:9" ht="17.25" customHeight="1" x14ac:dyDescent="0.15">
      <c r="A24" s="26"/>
      <c r="B24" s="212"/>
      <c r="C24" s="188" t="s">
        <v>97</v>
      </c>
      <c r="D24" s="189"/>
      <c r="E24" s="190"/>
      <c r="F24" s="191"/>
      <c r="G24" s="192"/>
      <c r="H24" s="28"/>
      <c r="I24" s="1"/>
    </row>
    <row r="25" spans="1:9" ht="17.25" customHeight="1" x14ac:dyDescent="0.15">
      <c r="A25" s="26"/>
      <c r="B25" s="212"/>
      <c r="C25" s="188" t="s">
        <v>98</v>
      </c>
      <c r="D25" s="189"/>
      <c r="E25" s="190"/>
      <c r="F25" s="191"/>
      <c r="G25" s="192"/>
      <c r="H25" s="28"/>
      <c r="I25" s="1"/>
    </row>
    <row r="26" spans="1:9" ht="17.25" customHeight="1" thickBot="1" x14ac:dyDescent="0.2">
      <c r="A26" s="26"/>
      <c r="B26" s="212"/>
      <c r="C26" s="193" t="s">
        <v>99</v>
      </c>
      <c r="D26" s="194"/>
      <c r="E26" s="208"/>
      <c r="F26" s="195"/>
      <c r="G26" s="196"/>
      <c r="H26" s="28"/>
      <c r="I26" s="1"/>
    </row>
    <row r="27" spans="1:9" ht="17.25" customHeight="1" thickBot="1" x14ac:dyDescent="0.2">
      <c r="A27" s="26"/>
      <c r="B27" s="213"/>
      <c r="C27" s="32"/>
      <c r="D27" s="214" t="s">
        <v>2</v>
      </c>
      <c r="E27" s="215"/>
      <c r="F27" s="198">
        <f>SUM(F23:G26)</f>
        <v>0</v>
      </c>
      <c r="G27" s="199"/>
      <c r="H27" s="28"/>
      <c r="I27" s="1"/>
    </row>
    <row r="28" spans="1:9" ht="17.25" customHeight="1" x14ac:dyDescent="0.15">
      <c r="A28" s="26"/>
      <c r="B28" s="211" t="s">
        <v>94</v>
      </c>
      <c r="C28" s="183" t="s">
        <v>12</v>
      </c>
      <c r="D28" s="184"/>
      <c r="E28" s="185"/>
      <c r="F28" s="186"/>
      <c r="G28" s="187"/>
      <c r="H28" s="28"/>
      <c r="I28" s="1"/>
    </row>
    <row r="29" spans="1:9" ht="17.25" customHeight="1" x14ac:dyDescent="0.15">
      <c r="A29" s="26"/>
      <c r="B29" s="212"/>
      <c r="C29" s="188" t="s">
        <v>92</v>
      </c>
      <c r="D29" s="189"/>
      <c r="E29" s="190"/>
      <c r="F29" s="191"/>
      <c r="G29" s="192"/>
      <c r="H29" s="28"/>
      <c r="I29" s="1"/>
    </row>
    <row r="30" spans="1:9" ht="17.25" customHeight="1" x14ac:dyDescent="0.15">
      <c r="A30" s="26"/>
      <c r="B30" s="212"/>
      <c r="C30" s="216" t="s">
        <v>93</v>
      </c>
      <c r="D30" s="217"/>
      <c r="E30" s="218"/>
      <c r="F30" s="191"/>
      <c r="G30" s="192"/>
      <c r="H30" s="28"/>
      <c r="I30" s="1"/>
    </row>
    <row r="31" spans="1:9" ht="17.25" customHeight="1" thickBot="1" x14ac:dyDescent="0.2">
      <c r="A31" s="26"/>
      <c r="B31" s="212"/>
      <c r="C31" s="193" t="s">
        <v>13</v>
      </c>
      <c r="D31" s="194"/>
      <c r="E31" s="208"/>
      <c r="F31" s="195"/>
      <c r="G31" s="196"/>
      <c r="H31" s="28"/>
      <c r="I31" s="1"/>
    </row>
    <row r="32" spans="1:9" ht="17.25" customHeight="1" thickBot="1" x14ac:dyDescent="0.2">
      <c r="A32" s="26"/>
      <c r="B32" s="213"/>
      <c r="C32" s="32"/>
      <c r="D32" s="214" t="s">
        <v>2</v>
      </c>
      <c r="E32" s="215"/>
      <c r="F32" s="198">
        <f>SUM(F28:G31)</f>
        <v>0</v>
      </c>
      <c r="G32" s="199"/>
      <c r="H32" s="28"/>
      <c r="I32" s="1"/>
    </row>
    <row r="33" spans="1:14" ht="17.25" customHeight="1" thickBot="1" x14ac:dyDescent="0.2">
      <c r="A33" s="26"/>
      <c r="B33" s="219" t="s">
        <v>14</v>
      </c>
      <c r="C33" s="214"/>
      <c r="D33" s="214"/>
      <c r="E33" s="214"/>
      <c r="F33" s="198">
        <f>F14-F22-F32</f>
        <v>0</v>
      </c>
      <c r="G33" s="199"/>
      <c r="H33" s="28"/>
      <c r="I33" s="1"/>
    </row>
    <row r="34" spans="1:14" ht="11.25" customHeight="1" thickBot="1" x14ac:dyDescent="0.2">
      <c r="A34" s="26"/>
      <c r="B34" s="220"/>
      <c r="C34" s="220"/>
      <c r="D34" s="220"/>
      <c r="E34" s="220"/>
      <c r="F34" s="33"/>
      <c r="G34" s="34"/>
      <c r="H34" s="1"/>
      <c r="I34" s="1"/>
    </row>
    <row r="35" spans="1:14" ht="17.25" customHeight="1" x14ac:dyDescent="0.15">
      <c r="A35" s="26"/>
      <c r="B35" s="221" t="s">
        <v>79</v>
      </c>
      <c r="C35" s="222"/>
      <c r="D35" s="222"/>
      <c r="E35" s="222"/>
      <c r="F35" s="223"/>
      <c r="G35" s="224"/>
      <c r="H35" s="28"/>
      <c r="I35" s="1"/>
    </row>
    <row r="36" spans="1:14" ht="17.25" customHeight="1" thickBot="1" x14ac:dyDescent="0.2">
      <c r="A36" s="26"/>
      <c r="B36" s="225" t="s">
        <v>80</v>
      </c>
      <c r="C36" s="226"/>
      <c r="D36" s="226"/>
      <c r="E36" s="226"/>
      <c r="F36" s="227"/>
      <c r="G36" s="228"/>
      <c r="H36" s="28"/>
      <c r="I36" s="1"/>
    </row>
    <row r="37" spans="1:14" ht="14.25" thickBot="1" x14ac:dyDescent="0.2">
      <c r="A37" s="28"/>
      <c r="B37" s="35"/>
      <c r="C37" s="35"/>
      <c r="D37" s="35"/>
      <c r="E37" s="27"/>
      <c r="F37" s="35"/>
      <c r="G37" s="27"/>
      <c r="H37" s="35"/>
      <c r="I37" s="27"/>
      <c r="J37" s="35"/>
      <c r="K37" s="27"/>
      <c r="L37" s="1"/>
      <c r="M37" s="1"/>
      <c r="N37" s="1"/>
    </row>
    <row r="38" spans="1:14" x14ac:dyDescent="0.15">
      <c r="A38" s="36"/>
      <c r="B38" s="37"/>
      <c r="C38" s="38"/>
      <c r="D38" s="39"/>
      <c r="E38" s="39"/>
      <c r="F38" s="39"/>
      <c r="G38" s="39"/>
      <c r="H38" s="39"/>
      <c r="I38" s="39"/>
      <c r="J38" s="39"/>
      <c r="K38" s="40"/>
      <c r="L38" s="28"/>
      <c r="M38" s="1"/>
      <c r="N38" s="1"/>
    </row>
    <row r="39" spans="1:14" ht="22.5" customHeight="1" x14ac:dyDescent="0.15">
      <c r="A39" s="36"/>
      <c r="B39" s="41"/>
      <c r="C39" s="42"/>
      <c r="D39" s="229" t="s">
        <v>105</v>
      </c>
      <c r="E39" s="229"/>
      <c r="F39" s="229"/>
      <c r="G39" s="229"/>
      <c r="H39" s="229"/>
      <c r="I39" s="229"/>
      <c r="J39" s="229"/>
      <c r="K39" s="230"/>
      <c r="L39" s="28"/>
      <c r="M39" s="1"/>
      <c r="N39" s="1"/>
    </row>
    <row r="40" spans="1:14" ht="13.5" customHeight="1" x14ac:dyDescent="0.15">
      <c r="A40" s="36"/>
      <c r="B40" s="43" t="s">
        <v>69</v>
      </c>
      <c r="C40" s="231" t="s">
        <v>129</v>
      </c>
      <c r="D40" s="232"/>
      <c r="E40" s="232"/>
      <c r="F40" s="232"/>
      <c r="G40" s="232"/>
      <c r="H40" s="232"/>
      <c r="I40" s="232"/>
      <c r="J40" s="232"/>
      <c r="K40" s="233"/>
      <c r="L40" s="28"/>
      <c r="M40" s="1"/>
      <c r="N40" s="1"/>
    </row>
    <row r="41" spans="1:14" x14ac:dyDescent="0.15">
      <c r="A41" s="36"/>
      <c r="B41" s="44"/>
      <c r="C41" s="231"/>
      <c r="D41" s="232"/>
      <c r="E41" s="232"/>
      <c r="F41" s="232"/>
      <c r="G41" s="232"/>
      <c r="H41" s="232"/>
      <c r="I41" s="232"/>
      <c r="J41" s="232"/>
      <c r="K41" s="233"/>
      <c r="L41" s="28"/>
      <c r="M41" s="1"/>
      <c r="N41" s="1"/>
    </row>
    <row r="42" spans="1:14" x14ac:dyDescent="0.15">
      <c r="A42" s="36"/>
      <c r="B42" s="44"/>
      <c r="C42" s="231"/>
      <c r="D42" s="232"/>
      <c r="E42" s="232"/>
      <c r="F42" s="232"/>
      <c r="G42" s="232"/>
      <c r="H42" s="232"/>
      <c r="I42" s="232"/>
      <c r="J42" s="232"/>
      <c r="K42" s="233"/>
      <c r="L42" s="28"/>
      <c r="M42" s="1"/>
      <c r="N42" s="1"/>
    </row>
    <row r="43" spans="1:14" ht="28.9" customHeight="1" x14ac:dyDescent="0.15">
      <c r="A43" s="36"/>
      <c r="B43" s="44"/>
      <c r="C43" s="234"/>
      <c r="D43" s="235"/>
      <c r="E43" s="235"/>
      <c r="F43" s="235"/>
      <c r="G43" s="235"/>
      <c r="H43" s="235"/>
      <c r="I43" s="235"/>
      <c r="J43" s="235"/>
      <c r="K43" s="236"/>
      <c r="L43" s="28"/>
      <c r="M43" s="1"/>
      <c r="N43" s="1"/>
    </row>
    <row r="44" spans="1:14" x14ac:dyDescent="0.15">
      <c r="A44" s="36"/>
      <c r="B44" s="44"/>
      <c r="C44" s="237" t="s">
        <v>101</v>
      </c>
      <c r="D44" s="238"/>
      <c r="E44" s="238"/>
      <c r="F44" s="238"/>
      <c r="G44" s="238"/>
      <c r="H44" s="238"/>
      <c r="I44" s="238"/>
      <c r="J44" s="238"/>
      <c r="K44" s="239"/>
      <c r="L44" s="28"/>
      <c r="M44" s="1"/>
      <c r="N44" s="1"/>
    </row>
    <row r="45" spans="1:14" x14ac:dyDescent="0.15">
      <c r="A45" s="36"/>
      <c r="B45" s="44"/>
      <c r="C45" s="240"/>
      <c r="D45" s="241"/>
      <c r="E45" s="241"/>
      <c r="F45" s="241"/>
      <c r="G45" s="241"/>
      <c r="H45" s="241"/>
      <c r="I45" s="241"/>
      <c r="J45" s="241"/>
      <c r="K45" s="242"/>
      <c r="L45" s="28"/>
      <c r="M45" s="1"/>
      <c r="N45" s="1"/>
    </row>
    <row r="46" spans="1:14" x14ac:dyDescent="0.15">
      <c r="A46" s="36"/>
      <c r="B46" s="44"/>
      <c r="C46" s="45"/>
      <c r="D46" s="45"/>
      <c r="E46" s="45"/>
      <c r="F46" s="45"/>
      <c r="G46" s="45"/>
      <c r="H46" s="45"/>
      <c r="I46" s="45"/>
      <c r="J46" s="45"/>
      <c r="K46" s="46"/>
      <c r="L46" s="28"/>
      <c r="M46" s="1"/>
      <c r="N46" s="1"/>
    </row>
    <row r="47" spans="1:14" ht="39.4" customHeight="1" x14ac:dyDescent="0.15">
      <c r="A47" s="36"/>
      <c r="B47" s="131"/>
      <c r="C47" s="255" t="s">
        <v>130</v>
      </c>
      <c r="D47" s="256"/>
      <c r="E47" s="256"/>
      <c r="F47" s="256"/>
      <c r="G47" s="256"/>
      <c r="H47" s="256"/>
      <c r="I47" s="256"/>
      <c r="J47" s="256"/>
      <c r="K47" s="257"/>
      <c r="L47" s="28"/>
      <c r="M47" s="1"/>
      <c r="N47" s="1"/>
    </row>
    <row r="48" spans="1:14" ht="14.25" thickBot="1" x14ac:dyDescent="0.2">
      <c r="A48" s="36"/>
      <c r="B48" s="47"/>
      <c r="C48" s="48"/>
      <c r="D48" s="48"/>
      <c r="E48" s="48"/>
      <c r="F48" s="48"/>
      <c r="G48" s="48"/>
      <c r="H48" s="48"/>
      <c r="I48" s="48"/>
      <c r="J48" s="48"/>
      <c r="K48" s="49"/>
      <c r="L48" s="28"/>
      <c r="M48" s="1"/>
      <c r="N48" s="1"/>
    </row>
    <row r="49" spans="1:14" x14ac:dyDescent="0.15">
      <c r="M49" s="1"/>
      <c r="N49" s="1"/>
    </row>
    <row r="50" spans="1:14" ht="17.25" x14ac:dyDescent="0.15">
      <c r="A50" s="243" t="s">
        <v>19</v>
      </c>
      <c r="B50" s="244"/>
      <c r="C50" s="244"/>
      <c r="D50" s="244"/>
      <c r="E50" s="244"/>
      <c r="F50" s="244"/>
      <c r="G50" s="244"/>
      <c r="H50" s="244"/>
      <c r="I50" s="244"/>
      <c r="J50" s="244"/>
      <c r="K50" s="244"/>
      <c r="L50" s="244"/>
      <c r="M50" s="1"/>
      <c r="N50" s="1"/>
    </row>
    <row r="51" spans="1:14" x14ac:dyDescent="0.15">
      <c r="A51" s="1"/>
      <c r="B51" s="1"/>
      <c r="C51" s="1"/>
      <c r="D51" s="1"/>
      <c r="E51" s="1"/>
      <c r="F51" s="1"/>
      <c r="G51" s="1"/>
      <c r="H51" s="1"/>
      <c r="I51" s="1"/>
      <c r="J51" s="1"/>
      <c r="K51" s="1"/>
      <c r="L51" s="1"/>
      <c r="M51" s="1"/>
      <c r="N51" s="1"/>
    </row>
    <row r="52" spans="1:14" x14ac:dyDescent="0.15">
      <c r="A52" s="1"/>
      <c r="B52" s="245" t="s">
        <v>20</v>
      </c>
      <c r="C52" s="245"/>
      <c r="D52" s="245"/>
      <c r="E52" s="245"/>
      <c r="F52" s="245"/>
      <c r="G52" s="245"/>
      <c r="H52" s="245"/>
      <c r="I52" s="245"/>
      <c r="J52" s="245"/>
      <c r="K52" s="245"/>
      <c r="L52" s="245"/>
      <c r="M52" s="1"/>
      <c r="N52" s="1"/>
    </row>
    <row r="53" spans="1:14" x14ac:dyDescent="0.15">
      <c r="A53" s="1"/>
      <c r="B53" s="245"/>
      <c r="C53" s="245"/>
      <c r="D53" s="245"/>
      <c r="E53" s="245"/>
      <c r="F53" s="245"/>
      <c r="G53" s="245"/>
      <c r="H53" s="245"/>
      <c r="I53" s="245"/>
      <c r="J53" s="245"/>
      <c r="K53" s="245"/>
      <c r="L53" s="245"/>
      <c r="M53" s="1"/>
      <c r="N53" s="1"/>
    </row>
    <row r="54" spans="1:14" x14ac:dyDescent="0.15">
      <c r="A54" s="1"/>
      <c r="B54" s="1"/>
      <c r="C54" s="1"/>
      <c r="D54" s="1"/>
      <c r="E54" s="1"/>
      <c r="F54" s="1"/>
      <c r="G54" s="1"/>
      <c r="H54" s="1"/>
      <c r="I54" s="1"/>
      <c r="J54" s="1"/>
      <c r="K54" s="1"/>
      <c r="L54" s="1"/>
      <c r="M54" s="1"/>
      <c r="N54" s="1"/>
    </row>
    <row r="55" spans="1:14" ht="14.25" thickBot="1" x14ac:dyDescent="0.2">
      <c r="A55" s="1"/>
      <c r="B55" s="50"/>
      <c r="C55" s="50"/>
      <c r="D55" s="50"/>
      <c r="E55" s="50"/>
      <c r="F55" s="50"/>
      <c r="G55" s="50"/>
      <c r="H55" s="50"/>
      <c r="I55" s="246" t="s">
        <v>21</v>
      </c>
      <c r="J55" s="246"/>
      <c r="K55" s="50"/>
      <c r="L55" s="50"/>
      <c r="M55" s="1"/>
      <c r="N55" s="1"/>
    </row>
    <row r="56" spans="1:14" ht="14.25" thickBot="1" x14ac:dyDescent="0.2">
      <c r="A56" s="26"/>
      <c r="B56" s="247"/>
      <c r="C56" s="248"/>
      <c r="D56" s="248"/>
      <c r="E56" s="248"/>
      <c r="F56" s="51" t="s">
        <v>22</v>
      </c>
      <c r="G56" s="51" t="s">
        <v>23</v>
      </c>
      <c r="H56" s="51" t="s">
        <v>24</v>
      </c>
      <c r="I56" s="51" t="s">
        <v>25</v>
      </c>
      <c r="J56" s="52" t="s">
        <v>3</v>
      </c>
      <c r="K56" s="53"/>
      <c r="L56" s="54"/>
      <c r="M56" s="28"/>
      <c r="N56" s="1"/>
    </row>
    <row r="57" spans="1:14" ht="15" thickTop="1" thickBot="1" x14ac:dyDescent="0.2">
      <c r="A57" s="26"/>
      <c r="B57" s="249" t="s">
        <v>16</v>
      </c>
      <c r="C57" s="250"/>
      <c r="D57" s="250"/>
      <c r="E57" s="250"/>
      <c r="F57" s="101">
        <f>F10</f>
        <v>0</v>
      </c>
      <c r="G57" s="101">
        <f>F11</f>
        <v>0</v>
      </c>
      <c r="H57" s="101">
        <f>F12</f>
        <v>0</v>
      </c>
      <c r="I57" s="101">
        <f>F13</f>
        <v>0</v>
      </c>
      <c r="J57" s="102">
        <f t="shared" ref="J57:J62" si="0">SUM(F57:I57)</f>
        <v>0</v>
      </c>
      <c r="K57" s="53"/>
      <c r="L57" s="54"/>
      <c r="M57" s="28"/>
      <c r="N57" s="1"/>
    </row>
    <row r="58" spans="1:14" ht="14.25" thickBot="1" x14ac:dyDescent="0.2">
      <c r="A58" s="26"/>
      <c r="B58" s="251" t="s">
        <v>26</v>
      </c>
      <c r="C58" s="252"/>
      <c r="D58" s="252"/>
      <c r="E58" s="252"/>
      <c r="F58" s="103">
        <f>F18</f>
        <v>0</v>
      </c>
      <c r="G58" s="103">
        <f>F19</f>
        <v>0</v>
      </c>
      <c r="H58" s="103">
        <f>F20</f>
        <v>0</v>
      </c>
      <c r="I58" s="103">
        <f>F21</f>
        <v>0</v>
      </c>
      <c r="J58" s="104">
        <f t="shared" si="0"/>
        <v>0</v>
      </c>
      <c r="K58" s="53"/>
      <c r="L58" s="54"/>
      <c r="M58" s="28"/>
      <c r="N58" s="1"/>
    </row>
    <row r="59" spans="1:14" ht="14.25" thickBot="1" x14ac:dyDescent="0.2">
      <c r="A59" s="26"/>
      <c r="B59" s="253" t="s">
        <v>11</v>
      </c>
      <c r="C59" s="254"/>
      <c r="D59" s="254"/>
      <c r="E59" s="254"/>
      <c r="F59" s="105">
        <f>F57-F58</f>
        <v>0</v>
      </c>
      <c r="G59" s="105">
        <f>G57-G58</f>
        <v>0</v>
      </c>
      <c r="H59" s="105">
        <f>H57-H58</f>
        <v>0</v>
      </c>
      <c r="I59" s="105">
        <f>I57-I58</f>
        <v>0</v>
      </c>
      <c r="J59" s="106">
        <f t="shared" si="0"/>
        <v>0</v>
      </c>
      <c r="K59" s="53"/>
      <c r="L59" s="54"/>
      <c r="M59" s="28"/>
      <c r="N59" s="1"/>
    </row>
    <row r="60" spans="1:14" ht="14.25" thickBot="1" x14ac:dyDescent="0.2">
      <c r="A60" s="26"/>
      <c r="B60" s="249" t="s">
        <v>107</v>
      </c>
      <c r="C60" s="250"/>
      <c r="D60" s="250"/>
      <c r="E60" s="250"/>
      <c r="F60" s="111">
        <f>IFERROR(F59/J59,0)</f>
        <v>0</v>
      </c>
      <c r="G60" s="111">
        <f>IFERROR(G59/J59,0)</f>
        <v>0</v>
      </c>
      <c r="H60" s="111">
        <f>IFERROR(H59/J59,0)</f>
        <v>0</v>
      </c>
      <c r="I60" s="111">
        <f>IFERROR(I59/J59,0)</f>
        <v>0</v>
      </c>
      <c r="J60" s="112">
        <f>SUM(F60:I60)</f>
        <v>0</v>
      </c>
      <c r="K60" s="53"/>
      <c r="L60" s="54"/>
      <c r="M60" s="28"/>
      <c r="N60" s="1"/>
    </row>
    <row r="61" spans="1:14" ht="14.25" thickBot="1" x14ac:dyDescent="0.2">
      <c r="A61" s="26"/>
      <c r="B61" s="251" t="s">
        <v>15</v>
      </c>
      <c r="C61" s="252"/>
      <c r="D61" s="252"/>
      <c r="E61" s="252"/>
      <c r="F61" s="107">
        <f>IFERROR(F60*F32,0)</f>
        <v>0</v>
      </c>
      <c r="G61" s="107">
        <f>IFERROR(G60*F32,0)</f>
        <v>0</v>
      </c>
      <c r="H61" s="107">
        <f>IFERROR(H60*F32,0)</f>
        <v>0</v>
      </c>
      <c r="I61" s="107">
        <f>IFERROR(I60*F32,0)</f>
        <v>0</v>
      </c>
      <c r="J61" s="108">
        <f t="shared" si="0"/>
        <v>0</v>
      </c>
      <c r="K61" s="53"/>
      <c r="L61" s="54"/>
      <c r="M61" s="28"/>
      <c r="N61" s="1"/>
    </row>
    <row r="62" spans="1:14" ht="14.25" thickBot="1" x14ac:dyDescent="0.2">
      <c r="A62" s="55"/>
      <c r="B62" s="258" t="s">
        <v>14</v>
      </c>
      <c r="C62" s="259"/>
      <c r="D62" s="259"/>
      <c r="E62" s="259"/>
      <c r="F62" s="109">
        <f>IFERROR(F59-F61,0)</f>
        <v>0</v>
      </c>
      <c r="G62" s="109">
        <f>IFERROR(G59-G61,0)</f>
        <v>0</v>
      </c>
      <c r="H62" s="109">
        <f>IFERROR(H59-H61,0)</f>
        <v>0</v>
      </c>
      <c r="I62" s="109">
        <f>IFERROR(I59-I61,0)</f>
        <v>0</v>
      </c>
      <c r="J62" s="110">
        <f t="shared" si="0"/>
        <v>0</v>
      </c>
      <c r="K62" s="53"/>
      <c r="L62" s="54"/>
      <c r="M62" s="28"/>
      <c r="N62" s="1"/>
    </row>
    <row r="63" spans="1:14" x14ac:dyDescent="0.15">
      <c r="A63" s="1"/>
      <c r="B63" s="1"/>
      <c r="C63" s="1"/>
      <c r="D63" s="1"/>
      <c r="E63" s="1"/>
      <c r="F63" s="1"/>
      <c r="G63" s="1"/>
      <c r="H63" s="1"/>
      <c r="I63" s="1"/>
      <c r="J63" s="1"/>
      <c r="K63" s="1"/>
      <c r="L63" s="1"/>
      <c r="M63" s="1"/>
      <c r="N63" s="1"/>
    </row>
    <row r="64" spans="1:14" ht="17.25" x14ac:dyDescent="0.15">
      <c r="A64" s="260" t="s">
        <v>27</v>
      </c>
      <c r="B64" s="261"/>
      <c r="C64" s="261"/>
      <c r="D64" s="261"/>
      <c r="E64" s="261"/>
      <c r="F64" s="261"/>
      <c r="G64" s="261"/>
      <c r="H64" s="261"/>
      <c r="I64" s="261"/>
      <c r="J64" s="261"/>
      <c r="K64" s="261"/>
      <c r="L64" s="261"/>
      <c r="M64" s="1"/>
      <c r="N64" s="1"/>
    </row>
    <row r="65" spans="1:14" x14ac:dyDescent="0.15">
      <c r="A65" s="1"/>
      <c r="B65" s="1"/>
      <c r="C65" s="1"/>
      <c r="D65" s="1"/>
      <c r="E65" s="1"/>
      <c r="F65" s="1"/>
      <c r="G65" s="1"/>
      <c r="H65" s="1"/>
      <c r="I65" s="1"/>
      <c r="J65" s="1"/>
      <c r="K65" s="1"/>
      <c r="L65" s="1"/>
      <c r="M65" s="1"/>
      <c r="N65" s="1"/>
    </row>
    <row r="66" spans="1:14" x14ac:dyDescent="0.15">
      <c r="A66" s="1"/>
      <c r="B66" s="262" t="s">
        <v>28</v>
      </c>
      <c r="C66" s="262"/>
      <c r="D66" s="262"/>
      <c r="E66" s="262"/>
      <c r="F66" s="262"/>
      <c r="G66" s="262"/>
      <c r="H66" s="262"/>
      <c r="I66" s="262"/>
      <c r="J66" s="262"/>
      <c r="K66" s="262"/>
      <c r="L66" s="262"/>
      <c r="M66" s="1"/>
      <c r="N66" s="1"/>
    </row>
    <row r="67" spans="1:14" x14ac:dyDescent="0.15">
      <c r="A67" s="1"/>
      <c r="B67" s="1"/>
      <c r="C67" s="1"/>
      <c r="D67" s="27"/>
      <c r="E67" s="27"/>
      <c r="F67" s="1"/>
      <c r="G67" s="1"/>
      <c r="H67" s="1"/>
      <c r="I67" s="1"/>
      <c r="J67" s="1"/>
      <c r="K67" s="1"/>
      <c r="L67" s="1"/>
      <c r="M67" s="1"/>
      <c r="N67" s="1"/>
    </row>
    <row r="68" spans="1:14" ht="13.5" customHeight="1" x14ac:dyDescent="0.15">
      <c r="A68" s="1"/>
      <c r="B68" s="1"/>
      <c r="C68" s="26"/>
      <c r="D68" s="263" t="s">
        <v>41</v>
      </c>
      <c r="E68" s="264"/>
      <c r="F68" s="267" t="s">
        <v>30</v>
      </c>
      <c r="G68" s="269" t="s">
        <v>42</v>
      </c>
      <c r="H68" s="269"/>
      <c r="I68" s="270" t="s">
        <v>31</v>
      </c>
      <c r="J68" s="269" t="s">
        <v>43</v>
      </c>
      <c r="K68" s="269"/>
      <c r="L68" s="1"/>
      <c r="M68" s="1"/>
      <c r="N68" s="1"/>
    </row>
    <row r="69" spans="1:14" x14ac:dyDescent="0.15">
      <c r="A69" s="1"/>
      <c r="B69" s="1"/>
      <c r="C69" s="26"/>
      <c r="D69" s="265"/>
      <c r="E69" s="266"/>
      <c r="F69" s="268"/>
      <c r="G69" s="269"/>
      <c r="H69" s="269"/>
      <c r="I69" s="270"/>
      <c r="J69" s="269"/>
      <c r="K69" s="269"/>
      <c r="L69" s="1"/>
      <c r="M69" s="1"/>
      <c r="N69" s="1"/>
    </row>
    <row r="70" spans="1:14" x14ac:dyDescent="0.15">
      <c r="A70" s="1"/>
      <c r="B70" s="1"/>
      <c r="C70" s="1"/>
      <c r="D70" s="35"/>
      <c r="E70" s="35"/>
      <c r="F70" s="1"/>
      <c r="G70" s="27"/>
      <c r="H70" s="27"/>
      <c r="I70" s="1"/>
      <c r="J70" s="27"/>
      <c r="K70" s="27"/>
      <c r="L70" s="1"/>
      <c r="M70" s="1"/>
      <c r="N70" s="1"/>
    </row>
    <row r="71" spans="1:14" x14ac:dyDescent="0.15">
      <c r="A71" s="1"/>
      <c r="B71" s="1"/>
      <c r="C71" s="26"/>
      <c r="D71" s="271">
        <f>IFERROR(G71+J71,0)</f>
        <v>0</v>
      </c>
      <c r="E71" s="272"/>
      <c r="F71" s="56" t="s">
        <v>30</v>
      </c>
      <c r="G71" s="273">
        <f>F58</f>
        <v>0</v>
      </c>
      <c r="H71" s="274"/>
      <c r="I71" s="57" t="s">
        <v>31</v>
      </c>
      <c r="J71" s="273">
        <f>F61</f>
        <v>0</v>
      </c>
      <c r="K71" s="274"/>
      <c r="L71" s="28"/>
      <c r="M71" s="1"/>
      <c r="N71" s="1"/>
    </row>
    <row r="72" spans="1:14" x14ac:dyDescent="0.15">
      <c r="A72" s="1"/>
      <c r="B72" s="1"/>
      <c r="C72" s="1"/>
      <c r="D72" s="58"/>
      <c r="E72" s="58"/>
      <c r="F72" s="1"/>
      <c r="G72" s="58"/>
      <c r="H72" s="58"/>
      <c r="I72" s="1"/>
      <c r="J72" s="58"/>
      <c r="K72" s="58"/>
      <c r="L72" s="1"/>
      <c r="M72" s="1"/>
      <c r="N72" s="1"/>
    </row>
    <row r="73" spans="1:14" ht="17.25" x14ac:dyDescent="0.15">
      <c r="A73" s="260" t="s">
        <v>33</v>
      </c>
      <c r="B73" s="261"/>
      <c r="C73" s="261"/>
      <c r="D73" s="261"/>
      <c r="E73" s="261"/>
      <c r="F73" s="261"/>
      <c r="G73" s="261"/>
      <c r="H73" s="261"/>
      <c r="I73" s="261"/>
      <c r="J73" s="261"/>
      <c r="K73" s="261"/>
      <c r="L73" s="261"/>
      <c r="M73" s="1"/>
      <c r="N73" s="1"/>
    </row>
    <row r="74" spans="1:14" x14ac:dyDescent="0.15">
      <c r="A74" s="1"/>
      <c r="B74" s="1"/>
      <c r="C74" s="1"/>
      <c r="D74" s="1"/>
      <c r="E74" s="1"/>
      <c r="F74" s="1"/>
      <c r="G74" s="1"/>
      <c r="H74" s="1"/>
      <c r="I74" s="1"/>
      <c r="J74" s="1"/>
      <c r="K74" s="1"/>
      <c r="L74" s="1"/>
      <c r="M74" s="1"/>
      <c r="N74" s="1"/>
    </row>
    <row r="75" spans="1:14" x14ac:dyDescent="0.15">
      <c r="A75" s="1"/>
      <c r="B75" s="262" t="s">
        <v>68</v>
      </c>
      <c r="C75" s="262"/>
      <c r="D75" s="262"/>
      <c r="E75" s="262"/>
      <c r="F75" s="262"/>
      <c r="G75" s="262"/>
      <c r="H75" s="262"/>
      <c r="I75" s="262"/>
      <c r="J75" s="262"/>
      <c r="K75" s="262"/>
      <c r="L75" s="262"/>
      <c r="M75" s="1"/>
      <c r="N75" s="1"/>
    </row>
    <row r="76" spans="1:14" ht="14.25" thickBot="1" x14ac:dyDescent="0.2">
      <c r="A76" s="1"/>
      <c r="B76" s="1"/>
      <c r="C76" s="1"/>
      <c r="D76" s="27"/>
      <c r="E76" s="27"/>
      <c r="F76" s="1"/>
      <c r="G76" s="27"/>
      <c r="H76" s="27"/>
      <c r="I76" s="1"/>
      <c r="J76" s="1"/>
      <c r="K76" s="1"/>
      <c r="L76" s="1"/>
      <c r="M76" s="1"/>
      <c r="N76" s="1"/>
    </row>
    <row r="77" spans="1:14" x14ac:dyDescent="0.15">
      <c r="A77" s="1"/>
      <c r="B77" s="1"/>
      <c r="C77" s="26"/>
      <c r="D77" s="275" t="s">
        <v>102</v>
      </c>
      <c r="E77" s="276"/>
      <c r="F77" s="279" t="s">
        <v>30</v>
      </c>
      <c r="G77" s="281">
        <f>E107</f>
        <v>0</v>
      </c>
      <c r="H77" s="282"/>
      <c r="I77" s="285"/>
      <c r="J77" s="1"/>
      <c r="K77" s="1"/>
      <c r="L77" s="1"/>
      <c r="M77" s="1"/>
      <c r="N77" s="1"/>
    </row>
    <row r="78" spans="1:14" ht="14.25" thickBot="1" x14ac:dyDescent="0.2">
      <c r="A78" s="1"/>
      <c r="B78" s="1"/>
      <c r="C78" s="26"/>
      <c r="D78" s="277"/>
      <c r="E78" s="278"/>
      <c r="F78" s="280"/>
      <c r="G78" s="283"/>
      <c r="H78" s="284"/>
      <c r="I78" s="285"/>
      <c r="J78" s="1"/>
      <c r="K78" s="1"/>
      <c r="L78" s="1"/>
      <c r="M78" s="1"/>
      <c r="N78" s="1"/>
    </row>
    <row r="79" spans="1:14" x14ac:dyDescent="0.15">
      <c r="A79" s="27"/>
      <c r="B79" s="27"/>
      <c r="C79" s="27"/>
      <c r="D79" s="35"/>
      <c r="E79" s="35"/>
      <c r="F79" s="27"/>
      <c r="G79" s="35"/>
      <c r="H79" s="35"/>
      <c r="I79" s="27"/>
      <c r="J79" s="27"/>
      <c r="K79" s="27"/>
      <c r="L79" s="27"/>
      <c r="M79" s="1"/>
      <c r="N79" s="59"/>
    </row>
    <row r="80" spans="1:14" ht="17.25" x14ac:dyDescent="0.15">
      <c r="A80" s="60"/>
      <c r="B80" s="61" t="s">
        <v>32</v>
      </c>
      <c r="C80" s="61"/>
      <c r="D80" s="62"/>
      <c r="E80" s="63"/>
      <c r="F80" s="63"/>
      <c r="G80" s="63"/>
      <c r="H80" s="63"/>
      <c r="I80" s="63"/>
      <c r="J80" s="63"/>
      <c r="K80" s="63"/>
      <c r="L80" s="64"/>
      <c r="M80" s="28"/>
      <c r="N80" s="1"/>
    </row>
    <row r="81" spans="1:14" x14ac:dyDescent="0.15">
      <c r="A81" s="65"/>
      <c r="B81" s="1"/>
      <c r="C81" s="262" t="s">
        <v>34</v>
      </c>
      <c r="D81" s="262"/>
      <c r="E81" s="262"/>
      <c r="F81" s="262"/>
      <c r="G81" s="262"/>
      <c r="H81" s="262"/>
      <c r="I81" s="262"/>
      <c r="J81" s="262"/>
      <c r="K81" s="262"/>
      <c r="L81" s="66"/>
      <c r="M81" s="28"/>
      <c r="N81" s="1"/>
    </row>
    <row r="82" spans="1:14" ht="13.5" customHeight="1" x14ac:dyDescent="0.15">
      <c r="A82" s="65"/>
      <c r="B82" s="1"/>
      <c r="C82" s="245" t="s">
        <v>111</v>
      </c>
      <c r="D82" s="245"/>
      <c r="E82" s="245"/>
      <c r="F82" s="245"/>
      <c r="G82" s="245"/>
      <c r="H82" s="245"/>
      <c r="I82" s="245"/>
      <c r="J82" s="245"/>
      <c r="K82" s="245"/>
      <c r="L82" s="66"/>
      <c r="M82" s="28"/>
      <c r="N82" s="1"/>
    </row>
    <row r="83" spans="1:14" x14ac:dyDescent="0.15">
      <c r="A83" s="67"/>
      <c r="B83" s="27"/>
      <c r="C83" s="286"/>
      <c r="D83" s="286"/>
      <c r="E83" s="286"/>
      <c r="F83" s="286"/>
      <c r="G83" s="286"/>
      <c r="H83" s="286"/>
      <c r="I83" s="286"/>
      <c r="J83" s="286"/>
      <c r="K83" s="286"/>
      <c r="L83" s="68"/>
      <c r="M83" s="28"/>
      <c r="N83" s="1"/>
    </row>
    <row r="84" spans="1:14" x14ac:dyDescent="0.15">
      <c r="A84" s="67"/>
      <c r="B84" s="27"/>
      <c r="C84" s="69"/>
      <c r="D84" s="69"/>
      <c r="E84" s="69"/>
      <c r="F84" s="69"/>
      <c r="G84" s="69"/>
      <c r="H84" s="69"/>
      <c r="I84" s="69"/>
      <c r="J84" s="69"/>
      <c r="K84" s="69"/>
      <c r="L84" s="68"/>
      <c r="M84" s="28"/>
      <c r="N84" s="1"/>
    </row>
    <row r="85" spans="1:14" x14ac:dyDescent="0.15">
      <c r="A85" s="70"/>
      <c r="B85" s="71" t="s">
        <v>35</v>
      </c>
      <c r="C85" s="287" t="s">
        <v>53</v>
      </c>
      <c r="D85" s="288"/>
      <c r="E85" s="288"/>
      <c r="F85" s="288"/>
      <c r="G85" s="288"/>
      <c r="H85" s="288"/>
      <c r="I85" s="288"/>
      <c r="J85" s="288"/>
      <c r="K85" s="289"/>
      <c r="L85" s="72"/>
      <c r="M85" s="28"/>
      <c r="N85" s="1"/>
    </row>
    <row r="86" spans="1:14" ht="9.9499999999999993" customHeight="1" x14ac:dyDescent="0.15">
      <c r="A86" s="70"/>
      <c r="B86" s="73"/>
      <c r="C86" s="1"/>
      <c r="D86" s="74"/>
      <c r="E86" s="27"/>
      <c r="F86" s="27"/>
      <c r="G86" s="1"/>
      <c r="H86" s="27"/>
      <c r="I86" s="1"/>
      <c r="J86" s="1"/>
      <c r="K86" s="75"/>
      <c r="L86" s="72"/>
      <c r="M86" s="28"/>
      <c r="N86" s="1"/>
    </row>
    <row r="87" spans="1:14" x14ac:dyDescent="0.15">
      <c r="A87" s="70"/>
      <c r="B87" s="73"/>
      <c r="C87" s="76"/>
      <c r="D87" s="77" t="s">
        <v>30</v>
      </c>
      <c r="E87" s="290">
        <f>F57</f>
        <v>0</v>
      </c>
      <c r="F87" s="291"/>
      <c r="G87" s="57" t="s">
        <v>36</v>
      </c>
      <c r="H87" s="122">
        <f>F36</f>
        <v>0</v>
      </c>
      <c r="I87" s="28"/>
      <c r="J87" s="1"/>
      <c r="K87" s="75"/>
      <c r="L87" s="72"/>
      <c r="M87" s="28"/>
      <c r="N87" s="1"/>
    </row>
    <row r="88" spans="1:14" ht="9.9499999999999993" customHeight="1" thickBot="1" x14ac:dyDescent="0.2">
      <c r="A88" s="70"/>
      <c r="B88" s="73"/>
      <c r="C88" s="76"/>
      <c r="D88" s="78"/>
      <c r="E88" s="79"/>
      <c r="F88" s="80"/>
      <c r="G88" s="81"/>
      <c r="H88" s="82"/>
      <c r="I88" s="1"/>
      <c r="J88" s="1"/>
      <c r="K88" s="75"/>
      <c r="L88" s="72"/>
      <c r="M88" s="28"/>
      <c r="N88" s="1"/>
    </row>
    <row r="89" spans="1:14" ht="14.25" thickBot="1" x14ac:dyDescent="0.2">
      <c r="A89" s="70"/>
      <c r="B89" s="73"/>
      <c r="C89" s="1"/>
      <c r="D89" s="77" t="s">
        <v>30</v>
      </c>
      <c r="E89" s="292">
        <f>IFERROR(E87/H87,0)</f>
        <v>0</v>
      </c>
      <c r="F89" s="293"/>
      <c r="G89" s="28"/>
      <c r="H89" s="1"/>
      <c r="I89" s="1"/>
      <c r="J89" s="1"/>
      <c r="K89" s="75"/>
      <c r="L89" s="72"/>
      <c r="M89" s="28"/>
      <c r="N89" s="1"/>
    </row>
    <row r="90" spans="1:14" x14ac:dyDescent="0.15">
      <c r="A90" s="70"/>
      <c r="B90" s="73"/>
      <c r="C90" s="1"/>
      <c r="D90" s="1"/>
      <c r="E90" s="58"/>
      <c r="F90" s="58"/>
      <c r="G90" s="27"/>
      <c r="H90" s="1"/>
      <c r="I90" s="27"/>
      <c r="J90" s="1"/>
      <c r="K90" s="116"/>
      <c r="L90" s="72"/>
      <c r="M90" s="28"/>
      <c r="N90" s="1"/>
    </row>
    <row r="91" spans="1:14" x14ac:dyDescent="0.15">
      <c r="A91" s="70"/>
      <c r="B91" s="73" t="s">
        <v>37</v>
      </c>
      <c r="C91" s="114" t="s">
        <v>123</v>
      </c>
      <c r="D91" s="1"/>
      <c r="E91" s="1"/>
      <c r="F91" s="26"/>
      <c r="K91" s="116"/>
      <c r="L91" s="72"/>
      <c r="M91" s="28"/>
      <c r="N91" s="1"/>
    </row>
    <row r="92" spans="1:14" ht="9.9499999999999993" customHeight="1" x14ac:dyDescent="0.15">
      <c r="A92" s="70"/>
      <c r="B92" s="73"/>
      <c r="C92" s="114"/>
      <c r="D92" s="26"/>
      <c r="F92" s="36"/>
      <c r="K92" s="116"/>
      <c r="L92" s="72"/>
      <c r="M92" s="28"/>
      <c r="N92" s="1"/>
    </row>
    <row r="93" spans="1:14" x14ac:dyDescent="0.15">
      <c r="A93" s="70"/>
      <c r="B93" s="73"/>
      <c r="C93" s="114"/>
      <c r="D93" s="129" t="s">
        <v>30</v>
      </c>
      <c r="E93" s="123">
        <v>7</v>
      </c>
      <c r="F93" s="130" t="s">
        <v>122</v>
      </c>
      <c r="G93" s="124">
        <v>23.5</v>
      </c>
      <c r="H93" s="57" t="s">
        <v>122</v>
      </c>
      <c r="I93" s="128">
        <v>12</v>
      </c>
      <c r="J93" s="1"/>
      <c r="K93" s="117"/>
      <c r="L93" s="72"/>
      <c r="M93" s="28"/>
      <c r="N93" s="1"/>
    </row>
    <row r="94" spans="1:14" ht="9.9499999999999993" customHeight="1" thickBot="1" x14ac:dyDescent="0.2">
      <c r="A94" s="70"/>
      <c r="B94" s="73"/>
      <c r="C94" s="1"/>
      <c r="D94" s="1"/>
      <c r="E94" s="27"/>
      <c r="F94" s="1"/>
      <c r="G94" s="1"/>
      <c r="H94" s="1"/>
      <c r="I94" s="1"/>
      <c r="J94" s="1"/>
      <c r="K94" s="75"/>
      <c r="L94" s="72"/>
      <c r="M94" s="28"/>
      <c r="N94" s="1"/>
    </row>
    <row r="95" spans="1:14" ht="14.25" thickBot="1" x14ac:dyDescent="0.2">
      <c r="A95" s="70"/>
      <c r="B95" s="73"/>
      <c r="C95" s="1"/>
      <c r="D95" s="83" t="s">
        <v>30</v>
      </c>
      <c r="E95" s="125">
        <f>E93*G93*I93</f>
        <v>1974</v>
      </c>
      <c r="F95" s="28" t="s">
        <v>47</v>
      </c>
      <c r="G95" s="1"/>
      <c r="H95" s="1"/>
      <c r="I95" s="1"/>
      <c r="J95" s="1"/>
      <c r="K95" s="75"/>
      <c r="L95" s="72"/>
      <c r="M95" s="28"/>
      <c r="N95" s="1"/>
    </row>
    <row r="96" spans="1:14" x14ac:dyDescent="0.15">
      <c r="A96" s="70"/>
      <c r="B96" s="73"/>
      <c r="C96" s="1"/>
      <c r="D96" s="1"/>
      <c r="E96" s="58"/>
      <c r="F96" s="1"/>
      <c r="G96" s="1"/>
      <c r="H96" s="1"/>
      <c r="I96" s="1"/>
      <c r="J96" s="1"/>
      <c r="K96" s="75"/>
      <c r="L96" s="72"/>
      <c r="M96" s="28"/>
      <c r="N96" s="1"/>
    </row>
    <row r="97" spans="1:14" x14ac:dyDescent="0.15">
      <c r="A97" s="70"/>
      <c r="B97" s="73" t="s">
        <v>38</v>
      </c>
      <c r="C97" s="113" t="s">
        <v>112</v>
      </c>
      <c r="D97" s="1"/>
      <c r="E97" s="1"/>
      <c r="F97" s="1"/>
      <c r="G97" s="1"/>
      <c r="H97" s="1"/>
      <c r="I97" s="1"/>
      <c r="J97" s="1"/>
      <c r="K97" s="75"/>
      <c r="L97" s="72"/>
      <c r="M97" s="28"/>
      <c r="N97" s="1"/>
    </row>
    <row r="98" spans="1:14" ht="9.9499999999999993" customHeight="1" x14ac:dyDescent="0.15">
      <c r="A98" s="70"/>
      <c r="B98" s="73"/>
      <c r="C98" s="1"/>
      <c r="D98" s="1"/>
      <c r="E98" s="27"/>
      <c r="F98" s="1"/>
      <c r="G98" s="27"/>
      <c r="H98" s="1"/>
      <c r="I98" s="1"/>
      <c r="J98" s="1"/>
      <c r="K98" s="75"/>
      <c r="L98" s="72"/>
      <c r="M98" s="28"/>
      <c r="N98" s="1"/>
    </row>
    <row r="99" spans="1:14" x14ac:dyDescent="0.15">
      <c r="A99" s="70"/>
      <c r="B99" s="73"/>
      <c r="C99" s="1"/>
      <c r="D99" s="84" t="s">
        <v>30</v>
      </c>
      <c r="E99" s="126">
        <f>E95</f>
        <v>1974</v>
      </c>
      <c r="F99" s="57" t="s">
        <v>39</v>
      </c>
      <c r="G99" s="115">
        <v>0.68</v>
      </c>
      <c r="H99" s="85"/>
      <c r="I99" s="1"/>
      <c r="J99" s="1"/>
      <c r="K99" s="75"/>
      <c r="L99" s="72"/>
      <c r="M99" s="28"/>
      <c r="N99" s="1"/>
    </row>
    <row r="100" spans="1:14" ht="9.9499999999999993" customHeight="1" thickBot="1" x14ac:dyDescent="0.2">
      <c r="A100" s="70"/>
      <c r="B100" s="73"/>
      <c r="C100" s="1"/>
      <c r="D100" s="86"/>
      <c r="E100" s="79"/>
      <c r="F100" s="86"/>
      <c r="G100" s="87"/>
      <c r="H100" s="86"/>
      <c r="I100" s="1"/>
      <c r="J100" s="1"/>
      <c r="K100" s="75"/>
      <c r="L100" s="72"/>
      <c r="M100" s="28"/>
      <c r="N100" s="1"/>
    </row>
    <row r="101" spans="1:14" ht="14.25" thickBot="1" x14ac:dyDescent="0.2">
      <c r="A101" s="70"/>
      <c r="B101" s="73"/>
      <c r="C101" s="1"/>
      <c r="D101" s="84" t="s">
        <v>30</v>
      </c>
      <c r="E101" s="127">
        <f>SUM(E99*G99)</f>
        <v>1342.3200000000002</v>
      </c>
      <c r="F101" s="28"/>
      <c r="G101" s="74"/>
      <c r="H101" s="74"/>
      <c r="I101" s="1"/>
      <c r="J101" s="1"/>
      <c r="K101" s="75"/>
      <c r="L101" s="72"/>
      <c r="M101" s="28"/>
      <c r="N101" s="1"/>
    </row>
    <row r="102" spans="1:14" ht="9.9499999999999993" customHeight="1" x14ac:dyDescent="0.15">
      <c r="A102" s="70"/>
      <c r="B102" s="73"/>
      <c r="C102" s="1"/>
      <c r="D102" s="1"/>
      <c r="E102" s="58"/>
      <c r="F102" s="1"/>
      <c r="G102" s="1"/>
      <c r="H102" s="1"/>
      <c r="I102" s="1"/>
      <c r="J102" s="1"/>
      <c r="K102" s="75"/>
      <c r="L102" s="72"/>
      <c r="M102" s="28"/>
      <c r="N102" s="1"/>
    </row>
    <row r="103" spans="1:14" x14ac:dyDescent="0.15">
      <c r="A103" s="70"/>
      <c r="B103" s="73" t="s">
        <v>40</v>
      </c>
      <c r="C103" s="74" t="s">
        <v>106</v>
      </c>
      <c r="D103" s="1"/>
      <c r="E103" s="1"/>
      <c r="F103" s="1"/>
      <c r="G103" s="1"/>
      <c r="H103" s="1"/>
      <c r="I103" s="1"/>
      <c r="J103" s="1"/>
      <c r="K103" s="75"/>
      <c r="L103" s="72"/>
      <c r="M103" s="28"/>
      <c r="N103" s="1"/>
    </row>
    <row r="104" spans="1:14" ht="9.9499999999999993" customHeight="1" x14ac:dyDescent="0.15">
      <c r="A104" s="70"/>
      <c r="B104" s="73"/>
      <c r="C104" s="1"/>
      <c r="D104" s="1"/>
      <c r="E104" s="27"/>
      <c r="F104" s="27"/>
      <c r="G104" s="1"/>
      <c r="H104" s="27"/>
      <c r="I104" s="1"/>
      <c r="J104" s="1"/>
      <c r="K104" s="75"/>
      <c r="L104" s="72"/>
      <c r="M104" s="28"/>
      <c r="N104" s="1"/>
    </row>
    <row r="105" spans="1:14" x14ac:dyDescent="0.15">
      <c r="A105" s="70"/>
      <c r="B105" s="73"/>
      <c r="C105" s="1"/>
      <c r="D105" s="77" t="s">
        <v>30</v>
      </c>
      <c r="E105" s="290">
        <f>E89</f>
        <v>0</v>
      </c>
      <c r="F105" s="291"/>
      <c r="G105" s="57" t="s">
        <v>36</v>
      </c>
      <c r="H105" s="126">
        <f>E101</f>
        <v>1342.3200000000002</v>
      </c>
      <c r="I105" s="28"/>
      <c r="J105" s="1"/>
      <c r="K105" s="75"/>
      <c r="L105" s="72"/>
      <c r="M105" s="28"/>
      <c r="N105" s="1"/>
    </row>
    <row r="106" spans="1:14" ht="9.9499999999999993" customHeight="1" thickBot="1" x14ac:dyDescent="0.2">
      <c r="A106" s="70"/>
      <c r="B106" s="73"/>
      <c r="C106" s="1"/>
      <c r="D106" s="78"/>
      <c r="E106" s="79"/>
      <c r="F106" s="80"/>
      <c r="G106" s="81"/>
      <c r="H106" s="82"/>
      <c r="I106" s="1"/>
      <c r="J106" s="1"/>
      <c r="K106" s="75"/>
      <c r="L106" s="72"/>
      <c r="M106" s="28"/>
      <c r="N106" s="1"/>
    </row>
    <row r="107" spans="1:14" ht="14.25" thickBot="1" x14ac:dyDescent="0.2">
      <c r="A107" s="70"/>
      <c r="B107" s="73"/>
      <c r="C107" s="1"/>
      <c r="D107" s="77" t="s">
        <v>30</v>
      </c>
      <c r="E107" s="294">
        <f>IFERROR((E105/H105)*1000,0)</f>
        <v>0</v>
      </c>
      <c r="F107" s="295"/>
      <c r="G107" s="132"/>
      <c r="H107" s="1"/>
      <c r="I107" s="1"/>
      <c r="J107" s="1"/>
      <c r="K107" s="75"/>
      <c r="L107" s="72"/>
      <c r="M107" s="28"/>
      <c r="N107" s="1"/>
    </row>
    <row r="108" spans="1:14" x14ac:dyDescent="0.15">
      <c r="A108" s="70"/>
      <c r="B108" s="88"/>
      <c r="C108" s="89"/>
      <c r="D108" s="89"/>
      <c r="E108" s="90"/>
      <c r="F108" s="90"/>
      <c r="G108" s="89"/>
      <c r="H108" s="89"/>
      <c r="I108" s="89"/>
      <c r="J108" s="89"/>
      <c r="K108" s="91"/>
      <c r="L108" s="72"/>
      <c r="M108" s="28"/>
      <c r="N108" s="1"/>
    </row>
    <row r="109" spans="1:14" x14ac:dyDescent="0.15">
      <c r="A109" s="92"/>
      <c r="B109" s="93"/>
      <c r="C109" s="93"/>
      <c r="D109" s="93"/>
      <c r="E109" s="93"/>
      <c r="F109" s="93"/>
      <c r="G109" s="93"/>
      <c r="H109" s="93"/>
      <c r="I109" s="93"/>
      <c r="J109" s="93"/>
      <c r="K109" s="93"/>
      <c r="L109" s="94"/>
      <c r="M109" s="28"/>
      <c r="N109" s="1"/>
    </row>
    <row r="110" spans="1:14" ht="13.5" customHeight="1" x14ac:dyDescent="0.15">
      <c r="A110" s="296"/>
      <c r="B110" s="297"/>
      <c r="C110" s="297"/>
      <c r="D110" s="297"/>
      <c r="E110" s="297"/>
      <c r="F110" s="297"/>
      <c r="G110" s="297"/>
      <c r="H110" s="297"/>
      <c r="I110" s="297"/>
      <c r="J110" s="297"/>
      <c r="K110" s="297"/>
      <c r="L110" s="298"/>
      <c r="M110" s="28"/>
      <c r="N110" s="1"/>
    </row>
    <row r="111" spans="1:14" ht="17.25" x14ac:dyDescent="0.15">
      <c r="A111" s="260" t="s">
        <v>44</v>
      </c>
      <c r="B111" s="261"/>
      <c r="C111" s="261"/>
      <c r="D111" s="261"/>
      <c r="E111" s="261"/>
      <c r="F111" s="261"/>
      <c r="G111" s="261"/>
      <c r="H111" s="261"/>
      <c r="I111" s="261"/>
      <c r="J111" s="261"/>
      <c r="K111" s="261"/>
      <c r="L111" s="261"/>
      <c r="M111" s="1"/>
      <c r="N111" s="1"/>
    </row>
    <row r="112" spans="1:14" x14ac:dyDescent="0.15">
      <c r="A112" s="1"/>
      <c r="B112" s="1"/>
      <c r="C112" s="1"/>
      <c r="D112" s="1"/>
      <c r="E112" s="1"/>
      <c r="F112" s="1"/>
      <c r="G112" s="1"/>
      <c r="H112" s="1"/>
      <c r="I112" s="1"/>
      <c r="J112" s="1"/>
      <c r="K112" s="1"/>
      <c r="L112" s="1"/>
      <c r="M112" s="1"/>
      <c r="N112" s="1"/>
    </row>
    <row r="113" spans="1:14" x14ac:dyDescent="0.15">
      <c r="A113" s="1"/>
      <c r="B113" s="262" t="s">
        <v>45</v>
      </c>
      <c r="C113" s="262"/>
      <c r="D113" s="262"/>
      <c r="E113" s="262"/>
      <c r="F113" s="262"/>
      <c r="G113" s="262"/>
      <c r="H113" s="262"/>
      <c r="I113" s="262"/>
      <c r="J113" s="262"/>
      <c r="K113" s="262"/>
      <c r="L113" s="262"/>
      <c r="M113" s="1"/>
      <c r="N113" s="121"/>
    </row>
    <row r="114" spans="1:14" x14ac:dyDescent="0.15">
      <c r="A114" s="1"/>
      <c r="B114" s="1"/>
      <c r="C114" s="1"/>
      <c r="D114" s="27"/>
      <c r="E114" s="27"/>
      <c r="F114" s="1"/>
      <c r="G114" s="1"/>
      <c r="H114" s="1"/>
      <c r="I114" s="1"/>
      <c r="J114" s="1"/>
      <c r="K114" s="1"/>
      <c r="L114" s="1"/>
      <c r="M114" s="1"/>
      <c r="N114" s="1"/>
    </row>
    <row r="115" spans="1:14" x14ac:dyDescent="0.15">
      <c r="A115" s="1"/>
      <c r="B115" s="1"/>
      <c r="C115" s="26"/>
      <c r="D115" s="263" t="s">
        <v>48</v>
      </c>
      <c r="E115" s="264"/>
      <c r="F115" s="267" t="s">
        <v>30</v>
      </c>
      <c r="G115" s="299" t="s">
        <v>46</v>
      </c>
      <c r="H115" s="299"/>
      <c r="I115" s="270" t="s">
        <v>36</v>
      </c>
      <c r="J115" s="299" t="s">
        <v>102</v>
      </c>
      <c r="K115" s="299"/>
      <c r="L115" s="1"/>
      <c r="M115" s="1"/>
      <c r="N115" s="1"/>
    </row>
    <row r="116" spans="1:14" x14ac:dyDescent="0.15">
      <c r="A116" s="1"/>
      <c r="B116" s="1"/>
      <c r="C116" s="26"/>
      <c r="D116" s="265"/>
      <c r="E116" s="266"/>
      <c r="F116" s="268"/>
      <c r="G116" s="299"/>
      <c r="H116" s="299"/>
      <c r="I116" s="270"/>
      <c r="J116" s="299"/>
      <c r="K116" s="299"/>
      <c r="L116" s="1"/>
      <c r="M116" s="1"/>
      <c r="N116" s="1"/>
    </row>
    <row r="117" spans="1:14" ht="12" customHeight="1" x14ac:dyDescent="0.15">
      <c r="A117" s="1"/>
      <c r="B117" s="1"/>
      <c r="C117" s="1"/>
      <c r="D117" s="35"/>
      <c r="E117" s="35"/>
      <c r="F117" s="1"/>
      <c r="G117" s="27"/>
      <c r="H117" s="27"/>
      <c r="I117" s="1"/>
      <c r="J117" s="27"/>
      <c r="K117" s="27"/>
      <c r="L117" s="1"/>
      <c r="M117" s="1"/>
      <c r="N117" s="1"/>
    </row>
    <row r="118" spans="1:14" x14ac:dyDescent="0.15">
      <c r="A118" s="1"/>
      <c r="B118" s="1"/>
      <c r="C118" s="26"/>
      <c r="D118" s="300">
        <f>IFERROR(G118*1000/J118,0)</f>
        <v>0</v>
      </c>
      <c r="E118" s="301"/>
      <c r="F118" s="56" t="s">
        <v>108</v>
      </c>
      <c r="G118" s="302">
        <f>F57</f>
        <v>0</v>
      </c>
      <c r="H118" s="303"/>
      <c r="I118" s="56" t="s">
        <v>36</v>
      </c>
      <c r="J118" s="304">
        <f>G77</f>
        <v>0</v>
      </c>
      <c r="K118" s="305"/>
      <c r="L118" s="28"/>
      <c r="M118" s="1"/>
      <c r="N118" s="1"/>
    </row>
    <row r="119" spans="1:14" x14ac:dyDescent="0.15">
      <c r="A119" s="1"/>
      <c r="B119" s="1"/>
      <c r="C119" s="1"/>
      <c r="D119" s="58"/>
      <c r="E119" s="58"/>
      <c r="F119" s="1"/>
      <c r="G119" s="58"/>
      <c r="H119" s="58"/>
      <c r="I119" s="1"/>
      <c r="J119" s="58"/>
      <c r="K119" s="58"/>
      <c r="L119" s="1"/>
      <c r="M119" s="1"/>
      <c r="N119" s="1"/>
    </row>
    <row r="120" spans="1:14" ht="17.25" x14ac:dyDescent="0.15">
      <c r="A120" s="260" t="s">
        <v>49</v>
      </c>
      <c r="B120" s="261"/>
      <c r="C120" s="261"/>
      <c r="D120" s="261"/>
      <c r="E120" s="261"/>
      <c r="F120" s="261"/>
      <c r="G120" s="261"/>
      <c r="H120" s="261"/>
      <c r="I120" s="261"/>
      <c r="J120" s="261"/>
      <c r="K120" s="261"/>
      <c r="L120" s="261"/>
      <c r="M120" s="1"/>
      <c r="N120" s="1"/>
    </row>
    <row r="121" spans="1:14" x14ac:dyDescent="0.15">
      <c r="A121" s="1"/>
      <c r="B121" s="1"/>
      <c r="C121" s="1"/>
      <c r="D121" s="1"/>
      <c r="E121" s="1"/>
      <c r="F121" s="1"/>
      <c r="G121" s="1"/>
      <c r="H121" s="1"/>
      <c r="I121" s="1"/>
      <c r="J121" s="1"/>
      <c r="K121" s="1"/>
      <c r="L121" s="1"/>
      <c r="M121" s="1"/>
      <c r="N121" s="1"/>
    </row>
    <row r="122" spans="1:14" x14ac:dyDescent="0.15">
      <c r="A122" s="1"/>
      <c r="B122" s="262" t="s">
        <v>50</v>
      </c>
      <c r="C122" s="262"/>
      <c r="D122" s="262"/>
      <c r="E122" s="262"/>
      <c r="F122" s="262"/>
      <c r="G122" s="262"/>
      <c r="H122" s="262"/>
      <c r="I122" s="262"/>
      <c r="J122" s="262"/>
      <c r="K122" s="262"/>
      <c r="L122" s="262"/>
      <c r="M122" s="1"/>
      <c r="N122" s="1"/>
    </row>
    <row r="123" spans="1:14" ht="14.25" thickBot="1" x14ac:dyDescent="0.2">
      <c r="A123" s="1"/>
      <c r="B123" s="1"/>
      <c r="C123" s="1"/>
      <c r="D123" s="27"/>
      <c r="E123" s="27"/>
      <c r="F123" s="1"/>
      <c r="G123" s="1"/>
      <c r="H123" s="1"/>
      <c r="I123" s="1"/>
      <c r="J123" s="1"/>
      <c r="K123" s="1"/>
      <c r="L123" s="1"/>
      <c r="M123" s="1"/>
      <c r="N123" s="1"/>
    </row>
    <row r="124" spans="1:14" x14ac:dyDescent="0.15">
      <c r="A124" s="1"/>
      <c r="B124" s="1"/>
      <c r="C124" s="26"/>
      <c r="D124" s="275" t="s">
        <v>103</v>
      </c>
      <c r="E124" s="276"/>
      <c r="F124" s="267" t="s">
        <v>30</v>
      </c>
      <c r="G124" s="299" t="s">
        <v>51</v>
      </c>
      <c r="H124" s="299"/>
      <c r="I124" s="270" t="s">
        <v>36</v>
      </c>
      <c r="J124" s="299" t="s">
        <v>52</v>
      </c>
      <c r="K124" s="299"/>
      <c r="L124" s="1"/>
      <c r="M124" s="1"/>
      <c r="N124" s="1"/>
    </row>
    <row r="125" spans="1:14" ht="14.25" thickBot="1" x14ac:dyDescent="0.2">
      <c r="A125" s="1"/>
      <c r="B125" s="1"/>
      <c r="C125" s="26"/>
      <c r="D125" s="277"/>
      <c r="E125" s="278"/>
      <c r="F125" s="268"/>
      <c r="G125" s="299"/>
      <c r="H125" s="299"/>
      <c r="I125" s="270"/>
      <c r="J125" s="299"/>
      <c r="K125" s="299"/>
      <c r="L125" s="1"/>
      <c r="M125" s="1"/>
      <c r="N125" s="1"/>
    </row>
    <row r="126" spans="1:14" ht="12" customHeight="1" thickBot="1" x14ac:dyDescent="0.2">
      <c r="A126" s="1"/>
      <c r="B126" s="1"/>
      <c r="C126" s="1"/>
      <c r="D126" s="35"/>
      <c r="E126" s="35"/>
      <c r="F126" s="1"/>
      <c r="G126" s="27"/>
      <c r="H126" s="27"/>
      <c r="I126" s="1"/>
      <c r="J126" s="27"/>
      <c r="K126" s="27"/>
      <c r="L126" s="1"/>
      <c r="M126" s="1"/>
      <c r="N126" s="1"/>
    </row>
    <row r="127" spans="1:14" ht="14.25" thickBot="1" x14ac:dyDescent="0.2">
      <c r="A127" s="1"/>
      <c r="B127" s="1"/>
      <c r="C127" s="26"/>
      <c r="D127" s="306">
        <f>IFERROR(ROUND((G127*1000/J127),0),0)</f>
        <v>0</v>
      </c>
      <c r="E127" s="307"/>
      <c r="F127" s="56" t="s">
        <v>108</v>
      </c>
      <c r="G127" s="302">
        <f>D71</f>
        <v>0</v>
      </c>
      <c r="H127" s="303"/>
      <c r="I127" s="56" t="s">
        <v>36</v>
      </c>
      <c r="J127" s="308">
        <f>D118</f>
        <v>0</v>
      </c>
      <c r="K127" s="309"/>
      <c r="L127" s="28"/>
      <c r="M127" s="1"/>
      <c r="N127" s="1"/>
    </row>
    <row r="128" spans="1:14" x14ac:dyDescent="0.15">
      <c r="A128" s="1"/>
      <c r="B128" s="1"/>
      <c r="C128" s="1"/>
      <c r="D128" s="95"/>
      <c r="E128" s="58"/>
      <c r="F128" s="1"/>
      <c r="G128" s="58"/>
      <c r="H128" s="58"/>
      <c r="I128" s="1"/>
      <c r="J128" s="58"/>
      <c r="K128" s="58"/>
      <c r="L128" s="1"/>
      <c r="M128" s="1"/>
      <c r="N128" s="1"/>
    </row>
    <row r="129" spans="1:14" ht="17.25" x14ac:dyDescent="0.15">
      <c r="A129" s="260" t="s">
        <v>54</v>
      </c>
      <c r="B129" s="261"/>
      <c r="C129" s="261"/>
      <c r="D129" s="261"/>
      <c r="E129" s="261"/>
      <c r="F129" s="261"/>
      <c r="G129" s="261"/>
      <c r="H129" s="261"/>
      <c r="I129" s="261"/>
      <c r="J129" s="261"/>
      <c r="K129" s="261"/>
      <c r="L129" s="261"/>
      <c r="M129" s="1"/>
      <c r="N129" s="1"/>
    </row>
    <row r="130" spans="1:14" x14ac:dyDescent="0.15">
      <c r="A130" s="1"/>
      <c r="B130" s="1"/>
      <c r="C130" s="1"/>
      <c r="D130" s="1"/>
      <c r="E130" s="1"/>
      <c r="F130" s="1"/>
      <c r="G130" s="1"/>
      <c r="H130" s="1"/>
      <c r="I130" s="1"/>
      <c r="J130" s="1"/>
      <c r="K130" s="1"/>
      <c r="L130" s="1"/>
      <c r="M130" s="1"/>
      <c r="N130" s="1"/>
    </row>
    <row r="131" spans="1:14" x14ac:dyDescent="0.15">
      <c r="A131" s="1"/>
      <c r="B131" s="262" t="s">
        <v>55</v>
      </c>
      <c r="C131" s="262"/>
      <c r="D131" s="262"/>
      <c r="E131" s="262"/>
      <c r="F131" s="262"/>
      <c r="G131" s="262"/>
      <c r="H131" s="262"/>
      <c r="I131" s="262"/>
      <c r="J131" s="262"/>
      <c r="K131" s="262"/>
      <c r="L131" s="262"/>
      <c r="M131" s="1"/>
      <c r="N131" s="1"/>
    </row>
    <row r="132" spans="1:14" x14ac:dyDescent="0.15">
      <c r="A132" s="1"/>
      <c r="B132" s="1"/>
      <c r="C132" s="1"/>
      <c r="D132" s="27"/>
      <c r="E132" s="27"/>
      <c r="F132" s="1"/>
      <c r="G132" s="1"/>
      <c r="H132" s="1"/>
      <c r="I132" s="1"/>
      <c r="J132" s="1"/>
      <c r="K132" s="1"/>
      <c r="L132" s="1"/>
      <c r="M132" s="1"/>
      <c r="N132" s="1"/>
    </row>
    <row r="133" spans="1:14" ht="13.5" customHeight="1" x14ac:dyDescent="0.15">
      <c r="A133" s="1"/>
      <c r="B133" s="310"/>
      <c r="C133" s="311"/>
      <c r="D133" s="312" t="s">
        <v>57</v>
      </c>
      <c r="E133" s="313"/>
      <c r="F133" s="318" t="s">
        <v>29</v>
      </c>
      <c r="G133" s="269" t="s">
        <v>59</v>
      </c>
      <c r="H133" s="270" t="s">
        <v>58</v>
      </c>
      <c r="I133" s="269" t="s">
        <v>60</v>
      </c>
      <c r="J133" s="270" t="s">
        <v>36</v>
      </c>
      <c r="K133" s="269" t="s">
        <v>59</v>
      </c>
      <c r="L133" s="1"/>
      <c r="M133" s="1"/>
      <c r="N133" s="1"/>
    </row>
    <row r="134" spans="1:14" x14ac:dyDescent="0.15">
      <c r="A134" s="1"/>
      <c r="B134" s="310"/>
      <c r="C134" s="311"/>
      <c r="D134" s="314"/>
      <c r="E134" s="315"/>
      <c r="F134" s="318"/>
      <c r="G134" s="269"/>
      <c r="H134" s="270"/>
      <c r="I134" s="269"/>
      <c r="J134" s="270"/>
      <c r="K134" s="269"/>
      <c r="L134" s="1"/>
      <c r="M134" s="1"/>
      <c r="N134" s="1"/>
    </row>
    <row r="135" spans="1:14" x14ac:dyDescent="0.15">
      <c r="A135" s="1"/>
      <c r="B135" s="310"/>
      <c r="C135" s="311"/>
      <c r="D135" s="316"/>
      <c r="E135" s="317"/>
      <c r="F135" s="318"/>
      <c r="G135" s="269"/>
      <c r="H135" s="270"/>
      <c r="I135" s="269"/>
      <c r="J135" s="270"/>
      <c r="K135" s="269"/>
      <c r="L135" s="1"/>
      <c r="M135" s="1"/>
      <c r="N135" s="1"/>
    </row>
    <row r="136" spans="1:14" ht="12" customHeight="1" x14ac:dyDescent="0.15">
      <c r="A136" s="27"/>
      <c r="B136" s="27"/>
      <c r="C136" s="27"/>
      <c r="D136" s="35"/>
      <c r="E136" s="35"/>
      <c r="F136" s="1"/>
      <c r="G136" s="27"/>
      <c r="H136" s="27"/>
      <c r="I136" s="27"/>
      <c r="J136" s="1"/>
      <c r="K136" s="27"/>
      <c r="L136" s="1"/>
      <c r="M136" s="1"/>
      <c r="N136" s="1"/>
    </row>
    <row r="137" spans="1:14" x14ac:dyDescent="0.15">
      <c r="A137" s="1"/>
      <c r="B137" s="319"/>
      <c r="C137" s="320"/>
      <c r="D137" s="321" t="str">
        <f>IFERROR((G137-I137)/K137,"％")</f>
        <v>％</v>
      </c>
      <c r="E137" s="322"/>
      <c r="F137" s="96" t="s">
        <v>56</v>
      </c>
      <c r="G137" s="118">
        <f>F57</f>
        <v>0</v>
      </c>
      <c r="H137" s="97" t="s">
        <v>58</v>
      </c>
      <c r="I137" s="119">
        <f>D71</f>
        <v>0</v>
      </c>
      <c r="J137" s="96" t="s">
        <v>36</v>
      </c>
      <c r="K137" s="120">
        <f>F57</f>
        <v>0</v>
      </c>
      <c r="M137" s="1"/>
      <c r="N137" s="1"/>
    </row>
    <row r="138" spans="1:14" x14ac:dyDescent="0.15">
      <c r="A138" s="1"/>
      <c r="B138" s="1"/>
      <c r="C138" s="1"/>
      <c r="D138" s="58"/>
      <c r="E138" s="58"/>
      <c r="F138" s="1"/>
      <c r="G138" s="58"/>
      <c r="H138" s="58"/>
      <c r="I138" s="58"/>
      <c r="J138" s="1"/>
      <c r="K138" s="58"/>
      <c r="L138" s="1"/>
      <c r="M138" s="1"/>
      <c r="N138" s="1"/>
    </row>
    <row r="139" spans="1:14" ht="17.25" x14ac:dyDescent="0.15">
      <c r="A139" s="243" t="s">
        <v>70</v>
      </c>
      <c r="B139" s="244"/>
      <c r="C139" s="244"/>
      <c r="D139" s="244"/>
      <c r="E139" s="244"/>
      <c r="F139" s="244"/>
      <c r="G139" s="244"/>
      <c r="H139" s="244"/>
      <c r="I139" s="244"/>
      <c r="J139" s="244"/>
      <c r="K139" s="244"/>
      <c r="L139" s="244"/>
      <c r="M139" s="1"/>
      <c r="N139" s="1"/>
    </row>
    <row r="140" spans="1:14" x14ac:dyDescent="0.15">
      <c r="A140" s="1"/>
      <c r="B140" s="1"/>
      <c r="C140" s="1"/>
      <c r="D140" s="1"/>
      <c r="E140" s="1"/>
      <c r="F140" s="1"/>
      <c r="G140" s="1"/>
      <c r="H140" s="1"/>
      <c r="I140" s="1"/>
      <c r="J140" s="1"/>
      <c r="K140" s="1"/>
      <c r="L140" s="1"/>
      <c r="M140" s="98"/>
      <c r="N140" s="1"/>
    </row>
    <row r="141" spans="1:14" x14ac:dyDescent="0.15">
      <c r="A141" s="1"/>
      <c r="B141" s="262" t="s">
        <v>71</v>
      </c>
      <c r="C141" s="262"/>
      <c r="D141" s="262"/>
      <c r="E141" s="262"/>
      <c r="F141" s="262"/>
      <c r="G141" s="262"/>
      <c r="H141" s="262"/>
      <c r="I141" s="262"/>
      <c r="J141" s="262"/>
      <c r="K141" s="262"/>
      <c r="L141" s="262"/>
      <c r="M141" s="1"/>
      <c r="N141" s="1"/>
    </row>
    <row r="142" spans="1:14" ht="12" customHeight="1" x14ac:dyDescent="0.15">
      <c r="A142" s="27"/>
      <c r="B142" s="27"/>
      <c r="C142" s="27"/>
      <c r="D142" s="27"/>
      <c r="E142" s="27"/>
      <c r="F142" s="27"/>
      <c r="G142" s="27"/>
      <c r="H142" s="27"/>
      <c r="I142" s="27"/>
      <c r="J142" s="27"/>
      <c r="K142" s="27"/>
      <c r="L142" s="27"/>
      <c r="M142" s="1"/>
      <c r="N142" s="1"/>
    </row>
    <row r="143" spans="1:14" ht="14.25" customHeight="1" x14ac:dyDescent="0.15">
      <c r="A143" s="1"/>
      <c r="B143" s="1"/>
      <c r="C143" s="26"/>
      <c r="D143" s="330" t="s">
        <v>57</v>
      </c>
      <c r="E143" s="331"/>
      <c r="F143" s="332" t="s">
        <v>61</v>
      </c>
      <c r="G143" s="333"/>
      <c r="H143" s="334" t="s">
        <v>62</v>
      </c>
      <c r="I143" s="335"/>
      <c r="J143" s="332" t="s">
        <v>63</v>
      </c>
      <c r="K143" s="1"/>
      <c r="L143" s="1"/>
      <c r="M143" s="1"/>
      <c r="N143" s="1"/>
    </row>
    <row r="144" spans="1:14" x14ac:dyDescent="0.15">
      <c r="A144" s="1"/>
      <c r="B144" s="1"/>
      <c r="C144" s="26"/>
      <c r="D144" s="338" t="str">
        <f>D137</f>
        <v>％</v>
      </c>
      <c r="E144" s="339"/>
      <c r="F144" s="332"/>
      <c r="G144" s="333"/>
      <c r="H144" s="336"/>
      <c r="I144" s="337"/>
      <c r="J144" s="332"/>
      <c r="K144" s="1"/>
      <c r="L144" s="1"/>
      <c r="M144" s="1"/>
      <c r="N144" s="1"/>
    </row>
    <row r="145" spans="1:15" ht="12" customHeight="1" thickBot="1" x14ac:dyDescent="0.2">
      <c r="A145" s="1"/>
      <c r="B145" s="1"/>
      <c r="C145" s="1"/>
      <c r="D145" s="58"/>
      <c r="E145" s="35"/>
      <c r="F145" s="27"/>
      <c r="G145" s="1"/>
      <c r="H145" s="58"/>
      <c r="I145" s="58"/>
      <c r="J145" s="1"/>
      <c r="K145" s="1"/>
      <c r="L145" s="1"/>
      <c r="M145" s="1"/>
      <c r="N145" s="1"/>
    </row>
    <row r="146" spans="1:15" x14ac:dyDescent="0.15">
      <c r="A146" s="1"/>
      <c r="B146" s="1"/>
      <c r="C146" s="1"/>
      <c r="D146" s="323" t="s">
        <v>64</v>
      </c>
      <c r="E146" s="324">
        <v>0.05</v>
      </c>
      <c r="F146" s="325"/>
      <c r="G146" s="328" t="s">
        <v>65</v>
      </c>
      <c r="H146" s="329"/>
      <c r="I146" s="1"/>
      <c r="J146" s="1"/>
      <c r="K146" s="1"/>
      <c r="L146" s="1"/>
      <c r="M146" s="1"/>
      <c r="N146" s="1"/>
    </row>
    <row r="147" spans="1:15" ht="14.25" thickBot="1" x14ac:dyDescent="0.2">
      <c r="A147" s="1"/>
      <c r="B147" s="1"/>
      <c r="C147" s="1"/>
      <c r="D147" s="323"/>
      <c r="E147" s="326"/>
      <c r="F147" s="327"/>
      <c r="G147" s="328"/>
      <c r="H147" s="329"/>
      <c r="I147" s="1"/>
      <c r="J147" s="1"/>
      <c r="K147" s="1"/>
      <c r="L147" s="1"/>
      <c r="M147" s="1"/>
      <c r="N147" s="1"/>
    </row>
    <row r="148" spans="1:15" x14ac:dyDescent="0.15">
      <c r="A148" s="1"/>
      <c r="B148" s="1"/>
      <c r="C148" s="1"/>
      <c r="D148" s="1"/>
      <c r="E148" s="58"/>
      <c r="F148" s="58"/>
      <c r="G148" s="1"/>
      <c r="H148" s="1"/>
      <c r="I148" s="1"/>
      <c r="J148" s="1"/>
      <c r="K148" s="1"/>
      <c r="L148" s="1"/>
      <c r="M148" s="1"/>
      <c r="N148" s="1"/>
    </row>
    <row r="149" spans="1:15" x14ac:dyDescent="0.15">
      <c r="A149" s="1"/>
      <c r="B149" s="58"/>
      <c r="C149" s="58"/>
      <c r="D149" s="1"/>
      <c r="E149" s="58"/>
      <c r="F149" s="58"/>
      <c r="G149" s="58"/>
      <c r="H149" s="58"/>
      <c r="I149" s="58"/>
      <c r="J149" s="1"/>
      <c r="K149" s="58"/>
      <c r="L149" s="1"/>
      <c r="M149" s="1"/>
      <c r="N149" s="1"/>
    </row>
    <row r="150" spans="1:15" ht="17.25" x14ac:dyDescent="0.15">
      <c r="A150" s="260" t="s">
        <v>121</v>
      </c>
      <c r="B150" s="261"/>
      <c r="C150" s="261"/>
      <c r="D150" s="261"/>
      <c r="E150" s="261"/>
      <c r="F150" s="261"/>
      <c r="G150" s="261"/>
      <c r="H150" s="261"/>
      <c r="I150" s="261"/>
      <c r="J150" s="261"/>
      <c r="K150" s="261"/>
      <c r="L150" s="261"/>
      <c r="M150" s="1"/>
      <c r="N150" s="1"/>
    </row>
    <row r="151" spans="1:15" x14ac:dyDescent="0.15">
      <c r="A151" s="1"/>
      <c r="B151" s="1"/>
      <c r="C151" s="1"/>
      <c r="D151" s="1"/>
      <c r="E151" s="1"/>
      <c r="F151" s="1"/>
      <c r="G151" s="1"/>
      <c r="H151" s="1"/>
      <c r="I151" s="1"/>
      <c r="J151" s="1"/>
      <c r="K151" s="1"/>
      <c r="L151" s="1"/>
      <c r="M151" s="1"/>
      <c r="N151" s="1"/>
    </row>
    <row r="152" spans="1:15" x14ac:dyDescent="0.15">
      <c r="A152" s="1"/>
      <c r="B152" s="245" t="s">
        <v>72</v>
      </c>
      <c r="C152" s="245"/>
      <c r="D152" s="245"/>
      <c r="E152" s="245"/>
      <c r="F152" s="245"/>
      <c r="G152" s="245"/>
      <c r="H152" s="245"/>
      <c r="I152" s="245"/>
      <c r="J152" s="245"/>
      <c r="K152" s="245"/>
      <c r="L152" s="245"/>
      <c r="M152" s="1"/>
      <c r="N152" s="1"/>
    </row>
    <row r="153" spans="1:15" ht="14.25" thickBot="1" x14ac:dyDescent="0.2">
      <c r="A153" s="1"/>
      <c r="B153" s="27"/>
      <c r="C153" s="27"/>
      <c r="D153" s="27"/>
      <c r="E153" s="1"/>
      <c r="F153" s="1"/>
      <c r="G153" s="1"/>
      <c r="H153" s="1"/>
      <c r="I153" s="1"/>
      <c r="J153" s="1"/>
      <c r="K153" s="1"/>
      <c r="L153" s="1"/>
      <c r="M153" s="1"/>
      <c r="N153" s="1"/>
    </row>
    <row r="154" spans="1:15" ht="13.5" customHeight="1" x14ac:dyDescent="0.15">
      <c r="A154" s="36"/>
      <c r="B154" s="352" t="s">
        <v>104</v>
      </c>
      <c r="C154" s="353"/>
      <c r="D154" s="354"/>
      <c r="E154" s="268" t="s">
        <v>30</v>
      </c>
      <c r="F154" s="269" t="s">
        <v>120</v>
      </c>
      <c r="G154" s="361" t="s">
        <v>36</v>
      </c>
      <c r="H154" s="269" t="s">
        <v>119</v>
      </c>
      <c r="I154" s="361" t="s">
        <v>39</v>
      </c>
      <c r="J154" s="269" t="s">
        <v>118</v>
      </c>
      <c r="K154" s="269"/>
      <c r="L154" s="1"/>
      <c r="M154" s="1"/>
      <c r="N154" s="1"/>
    </row>
    <row r="155" spans="1:15" ht="13.5" customHeight="1" x14ac:dyDescent="0.15">
      <c r="A155" s="36"/>
      <c r="B155" s="355"/>
      <c r="C155" s="356"/>
      <c r="D155" s="357"/>
      <c r="E155" s="268"/>
      <c r="F155" s="269"/>
      <c r="G155" s="361"/>
      <c r="H155" s="269"/>
      <c r="I155" s="361"/>
      <c r="J155" s="269"/>
      <c r="K155" s="269"/>
      <c r="L155" s="1"/>
      <c r="M155" s="1"/>
      <c r="N155" s="1"/>
    </row>
    <row r="156" spans="1:15" ht="13.5" customHeight="1" thickBot="1" x14ac:dyDescent="0.2">
      <c r="A156" s="36"/>
      <c r="B156" s="358"/>
      <c r="C156" s="359"/>
      <c r="D156" s="360"/>
      <c r="E156" s="268"/>
      <c r="F156" s="269"/>
      <c r="G156" s="361"/>
      <c r="H156" s="269"/>
      <c r="I156" s="361"/>
      <c r="J156" s="269"/>
      <c r="K156" s="269"/>
      <c r="L156" s="1"/>
      <c r="M156" s="1"/>
      <c r="N156" s="1"/>
    </row>
    <row r="157" spans="1:15" ht="12" customHeight="1" thickBot="1" x14ac:dyDescent="0.2">
      <c r="A157" s="28"/>
      <c r="B157" s="35"/>
      <c r="C157" s="35"/>
      <c r="D157" s="35"/>
      <c r="E157" s="1"/>
      <c r="F157" s="27"/>
      <c r="G157" s="1"/>
      <c r="H157" s="27"/>
      <c r="I157" s="1"/>
      <c r="J157" s="27"/>
      <c r="K157" s="1"/>
      <c r="L157" s="1"/>
      <c r="M157" s="1"/>
      <c r="N157" s="1"/>
    </row>
    <row r="158" spans="1:15" x14ac:dyDescent="0.15">
      <c r="A158" s="36"/>
      <c r="B158" s="341">
        <f>ROUND((F158/H158*J158),-1)</f>
        <v>0</v>
      </c>
      <c r="C158" s="342"/>
      <c r="D158" s="343"/>
      <c r="E158" s="347" t="s">
        <v>109</v>
      </c>
      <c r="F158" s="348">
        <f>D127</f>
        <v>0</v>
      </c>
      <c r="G158" s="347" t="s">
        <v>36</v>
      </c>
      <c r="H158" s="350">
        <f>SUM(1-E146)</f>
        <v>0.95</v>
      </c>
      <c r="I158" s="347" t="s">
        <v>39</v>
      </c>
      <c r="J158" s="362">
        <v>1.03</v>
      </c>
      <c r="K158" s="99"/>
      <c r="L158" s="1"/>
      <c r="M158" s="1"/>
      <c r="N158" s="1"/>
    </row>
    <row r="159" spans="1:15" ht="14.25" thickBot="1" x14ac:dyDescent="0.2">
      <c r="A159" s="36"/>
      <c r="B159" s="344"/>
      <c r="C159" s="345"/>
      <c r="D159" s="346"/>
      <c r="E159" s="347"/>
      <c r="F159" s="349"/>
      <c r="G159" s="347"/>
      <c r="H159" s="351"/>
      <c r="I159" s="347"/>
      <c r="J159" s="363"/>
      <c r="K159" s="28"/>
      <c r="L159" s="1"/>
      <c r="M159" s="1"/>
      <c r="N159" s="1"/>
      <c r="O159" s="100"/>
    </row>
    <row r="161" spans="2:12" ht="26.45" customHeight="1" x14ac:dyDescent="0.15">
      <c r="B161" s="364" t="s">
        <v>124</v>
      </c>
      <c r="C161" s="364"/>
      <c r="D161" s="364"/>
      <c r="E161" s="364"/>
      <c r="F161" s="364"/>
      <c r="G161" s="364"/>
      <c r="H161" s="364"/>
      <c r="I161" s="364"/>
      <c r="J161" s="364"/>
      <c r="K161" s="364"/>
      <c r="L161" s="364"/>
    </row>
    <row r="205" spans="1:12" ht="17.25" x14ac:dyDescent="0.15">
      <c r="A205" s="340"/>
      <c r="B205" s="340"/>
      <c r="C205" s="340"/>
      <c r="D205" s="340"/>
      <c r="E205" s="340"/>
      <c r="F205" s="340"/>
      <c r="G205" s="340"/>
      <c r="H205" s="340"/>
      <c r="I205" s="340"/>
      <c r="J205" s="340"/>
      <c r="K205" s="340"/>
      <c r="L205" s="340"/>
    </row>
    <row r="231" spans="1:12" ht="17.25" x14ac:dyDescent="0.15">
      <c r="A231" s="340">
        <v>10</v>
      </c>
      <c r="B231" s="340"/>
      <c r="C231" s="340"/>
      <c r="D231" s="340"/>
      <c r="E231" s="340"/>
      <c r="F231" s="340"/>
      <c r="G231" s="340"/>
      <c r="H231" s="340"/>
      <c r="I231" s="340"/>
      <c r="J231" s="340"/>
      <c r="K231" s="340"/>
      <c r="L231" s="340"/>
    </row>
  </sheetData>
  <sheetProtection algorithmName="SHA-512" hashValue="nNzwqR1n+sEpWxj9NmwPQoaSHbvotm/yu1afy69iwi9LawGsquyVXscd7lE/ILel+zryey/MHZW9xDpm5w8zsA==" saltValue="XLbTEwbCE6jB9y421fuAOw==" spinCount="100000" sheet="1" objects="1" scenarios="1"/>
  <protectedRanges>
    <protectedRange sqref="F10:G13 F15:G17 F19:G21 F23:G26 F28:G31 F35:G36 E93 G93 G99 E146 J158 G77" name="範囲1"/>
  </protectedRanges>
  <mergeCells count="165">
    <mergeCell ref="A205:L205"/>
    <mergeCell ref="A231:L231"/>
    <mergeCell ref="B158:D159"/>
    <mergeCell ref="E158:E159"/>
    <mergeCell ref="F158:F159"/>
    <mergeCell ref="G158:G159"/>
    <mergeCell ref="H158:H159"/>
    <mergeCell ref="I158:I159"/>
    <mergeCell ref="B152:L152"/>
    <mergeCell ref="B154:D156"/>
    <mergeCell ref="E154:E156"/>
    <mergeCell ref="F154:F156"/>
    <mergeCell ref="G154:G156"/>
    <mergeCell ref="H154:H156"/>
    <mergeCell ref="I154:I156"/>
    <mergeCell ref="J154:K156"/>
    <mergeCell ref="J158:J159"/>
    <mergeCell ref="B161:L161"/>
    <mergeCell ref="B137:C137"/>
    <mergeCell ref="D137:E137"/>
    <mergeCell ref="A139:L139"/>
    <mergeCell ref="A150:L150"/>
    <mergeCell ref="D146:D147"/>
    <mergeCell ref="E146:F147"/>
    <mergeCell ref="G146:H147"/>
    <mergeCell ref="B141:L141"/>
    <mergeCell ref="D143:E143"/>
    <mergeCell ref="F143:G144"/>
    <mergeCell ref="H143:I144"/>
    <mergeCell ref="J143:J144"/>
    <mergeCell ref="D144:E144"/>
    <mergeCell ref="A129:L129"/>
    <mergeCell ref="B131:L131"/>
    <mergeCell ref="B133:C135"/>
    <mergeCell ref="D133:E135"/>
    <mergeCell ref="F133:F135"/>
    <mergeCell ref="G133:G135"/>
    <mergeCell ref="H133:H135"/>
    <mergeCell ref="I133:I135"/>
    <mergeCell ref="J133:J135"/>
    <mergeCell ref="K133:K135"/>
    <mergeCell ref="A120:L120"/>
    <mergeCell ref="B122:L122"/>
    <mergeCell ref="D124:E125"/>
    <mergeCell ref="F124:F125"/>
    <mergeCell ref="G124:H125"/>
    <mergeCell ref="I124:I125"/>
    <mergeCell ref="J124:K125"/>
    <mergeCell ref="D127:E127"/>
    <mergeCell ref="G127:H127"/>
    <mergeCell ref="J127:K127"/>
    <mergeCell ref="B113:L113"/>
    <mergeCell ref="D115:E116"/>
    <mergeCell ref="F115:F116"/>
    <mergeCell ref="G115:H116"/>
    <mergeCell ref="I115:I116"/>
    <mergeCell ref="J115:K116"/>
    <mergeCell ref="D118:E118"/>
    <mergeCell ref="G118:H118"/>
    <mergeCell ref="J118:K118"/>
    <mergeCell ref="C81:K81"/>
    <mergeCell ref="C82:K83"/>
    <mergeCell ref="C85:K85"/>
    <mergeCell ref="E87:F87"/>
    <mergeCell ref="E89:F89"/>
    <mergeCell ref="E105:F105"/>
    <mergeCell ref="E107:F107"/>
    <mergeCell ref="A110:L110"/>
    <mergeCell ref="A111:L111"/>
    <mergeCell ref="D71:E71"/>
    <mergeCell ref="G71:H71"/>
    <mergeCell ref="J71:K71"/>
    <mergeCell ref="A73:L73"/>
    <mergeCell ref="B75:L75"/>
    <mergeCell ref="D77:E78"/>
    <mergeCell ref="F77:F78"/>
    <mergeCell ref="G77:H78"/>
    <mergeCell ref="I77:I78"/>
    <mergeCell ref="B60:E60"/>
    <mergeCell ref="B61:E61"/>
    <mergeCell ref="B62:E62"/>
    <mergeCell ref="A64:L64"/>
    <mergeCell ref="B66:L66"/>
    <mergeCell ref="D68:E69"/>
    <mergeCell ref="F68:F69"/>
    <mergeCell ref="G68:H69"/>
    <mergeCell ref="I68:I69"/>
    <mergeCell ref="J68:K69"/>
    <mergeCell ref="C44:K45"/>
    <mergeCell ref="A50:L50"/>
    <mergeCell ref="B52:L53"/>
    <mergeCell ref="I55:J55"/>
    <mergeCell ref="B56:E56"/>
    <mergeCell ref="B57:E57"/>
    <mergeCell ref="B58:E58"/>
    <mergeCell ref="B59:E59"/>
    <mergeCell ref="C47:K47"/>
    <mergeCell ref="B33:E33"/>
    <mergeCell ref="F33:G33"/>
    <mergeCell ref="B34:E34"/>
    <mergeCell ref="B35:E35"/>
    <mergeCell ref="F35:G35"/>
    <mergeCell ref="B36:E36"/>
    <mergeCell ref="F36:G36"/>
    <mergeCell ref="D39:K39"/>
    <mergeCell ref="C40:K43"/>
    <mergeCell ref="B28:B32"/>
    <mergeCell ref="C28:E28"/>
    <mergeCell ref="F28:G28"/>
    <mergeCell ref="C29:E29"/>
    <mergeCell ref="F29:G29"/>
    <mergeCell ref="C30:E30"/>
    <mergeCell ref="F30:G30"/>
    <mergeCell ref="C31:E31"/>
    <mergeCell ref="F31:G31"/>
    <mergeCell ref="D32:E32"/>
    <mergeCell ref="F32:G32"/>
    <mergeCell ref="B23:B27"/>
    <mergeCell ref="C23:E23"/>
    <mergeCell ref="F23:G23"/>
    <mergeCell ref="C24:E24"/>
    <mergeCell ref="F24:G24"/>
    <mergeCell ref="C25:E25"/>
    <mergeCell ref="F25:G25"/>
    <mergeCell ref="C26:E26"/>
    <mergeCell ref="F26:G26"/>
    <mergeCell ref="D27:E27"/>
    <mergeCell ref="F27:G27"/>
    <mergeCell ref="B15:B22"/>
    <mergeCell ref="C15:C18"/>
    <mergeCell ref="D15:E15"/>
    <mergeCell ref="F15:G15"/>
    <mergeCell ref="D16:E16"/>
    <mergeCell ref="F16:G16"/>
    <mergeCell ref="D17:E17"/>
    <mergeCell ref="F17:G17"/>
    <mergeCell ref="D18:E18"/>
    <mergeCell ref="F18:G18"/>
    <mergeCell ref="C19:E19"/>
    <mergeCell ref="F19:G19"/>
    <mergeCell ref="C20:E20"/>
    <mergeCell ref="F20:G20"/>
    <mergeCell ref="C21:E21"/>
    <mergeCell ref="F21:G21"/>
    <mergeCell ref="D22:E22"/>
    <mergeCell ref="F22:G22"/>
    <mergeCell ref="A1:L1"/>
    <mergeCell ref="B4:L4"/>
    <mergeCell ref="B5:E6"/>
    <mergeCell ref="F5:G6"/>
    <mergeCell ref="B7:E8"/>
    <mergeCell ref="F7:G8"/>
    <mergeCell ref="B9:E9"/>
    <mergeCell ref="F9:G9"/>
    <mergeCell ref="B10:B14"/>
    <mergeCell ref="C10:E10"/>
    <mergeCell ref="F10:G10"/>
    <mergeCell ref="C11:E11"/>
    <mergeCell ref="F11:G11"/>
    <mergeCell ref="C12:E12"/>
    <mergeCell ref="F12:G12"/>
    <mergeCell ref="C13:E13"/>
    <mergeCell ref="F13:G13"/>
    <mergeCell ref="D14:E14"/>
    <mergeCell ref="F14:G14"/>
  </mergeCells>
  <phoneticPr fontId="15"/>
  <pageMargins left="0.86614173228346458" right="0.39370078740157483" top="0.82677165354330717" bottom="0.39370078740157483" header="0.39370078740157483" footer="0.15748031496062992"/>
  <pageSetup paperSize="9" scale="95" orientation="portrait" horizontalDpi="300" verticalDpi="300" r:id="rId1"/>
  <headerFooter differentFirst="1">
    <oddHeader>&amp;C&amp;"-,太字"&amp;16 当社のレバーレート算出</oddHeader>
    <oddFooter>&amp;C&amp;14 &amp;P</oddFooter>
    <evenHeader>&amp;C&amp;"-,太字"&amp;16当社のレバーレート算出</evenHeader>
    <firstHeader>&amp;C&amp;"-,太字"&amp;16当社のレバーレート算出</firstHeader>
    <firstFooter>&amp;C&amp;14 &amp;P</firstFooter>
  </headerFooter>
  <rowBreaks count="2" manualBreakCount="2">
    <brk id="49" max="16383" man="1"/>
    <brk id="11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表紙（A4）</vt:lpstr>
      <vt:lpstr>【標準版】レバーレート算出計算書（A4-3枚）</vt:lpstr>
      <vt:lpstr>'表紙（A4）'!Print_Area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木村哲也</dc:creator>
  <cp:lastModifiedBy>企画課 振興会</cp:lastModifiedBy>
  <cp:lastPrinted>2025-03-21T04:59:36Z</cp:lastPrinted>
  <dcterms:created xsi:type="dcterms:W3CDTF">2011-01-24T04:35:33Z</dcterms:created>
  <dcterms:modified xsi:type="dcterms:W3CDTF">2025-06-10T06:59:14Z</dcterms:modified>
</cp:coreProperties>
</file>